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codeName="EsteLivro" defaultThemeVersion="124226"/>
  <mc:AlternateContent xmlns:mc="http://schemas.openxmlformats.org/markup-compatibility/2006">
    <mc:Choice Requires="x15">
      <x15ac:absPath xmlns:x15ac="http://schemas.microsoft.com/office/spreadsheetml/2010/11/ac" url="C:\Users\giselia.melo\Desktop\Licitação\MODALIDADES\Pregão\2018\PGE nº 052018 - Aquisição de máquinas e equipamentos\Anexos\ANEXO I - Termo de referência e planilha de preços\TR\"/>
    </mc:Choice>
  </mc:AlternateContent>
  <xr:revisionPtr revIDLastSave="0" documentId="8_{01957B70-6FE3-4367-8ED5-B0B9E0C9278D}" xr6:coauthVersionLast="33" xr6:coauthVersionMax="33" xr10:uidLastSave="{00000000-0000-0000-0000-000000000000}"/>
  <bookViews>
    <workbookView xWindow="0" yWindow="0" windowWidth="15750" windowHeight="21225" tabRatio="764" xr2:uid="{00000000-000D-0000-FFFF-FFFF00000000}"/>
  </bookViews>
  <sheets>
    <sheet name="Plan Equipamentos" sheetId="10" r:id="rId1"/>
    <sheet name="Plan1" sheetId="11" r:id="rId2"/>
  </sheets>
  <definedNames>
    <definedName name="_xlnm._FilterDatabase" localSheetId="0" hidden="1">'Plan Equipamentos'!$C$5:$J$51</definedName>
    <definedName name="_xlnm.Print_Area" localSheetId="0">'Plan Equipamentos'!$C$4:$M$53</definedName>
    <definedName name="_xlnm.Print_Titles" localSheetId="0">'Plan Equipamentos'!$4:$5</definedName>
  </definedNames>
  <calcPr calcId="162913"/>
  <fileRecoveryPr autoRecover="0"/>
</workbook>
</file>

<file path=xl/calcChain.xml><?xml version="1.0" encoding="utf-8"?>
<calcChain xmlns="http://schemas.openxmlformats.org/spreadsheetml/2006/main">
  <c r="J50" i="10" l="1"/>
  <c r="J48" i="10"/>
  <c r="J44" i="10"/>
  <c r="J42" i="10"/>
  <c r="J40" i="10"/>
  <c r="J38" i="10"/>
  <c r="J36" i="10"/>
  <c r="J34" i="10"/>
  <c r="J32" i="10"/>
  <c r="J30" i="10"/>
  <c r="J28" i="10"/>
  <c r="J26" i="10"/>
  <c r="J24" i="10"/>
  <c r="J22" i="10"/>
  <c r="J20" i="10"/>
  <c r="J18" i="10"/>
  <c r="J16" i="10"/>
  <c r="J14" i="10"/>
  <c r="J12" i="10"/>
  <c r="J10" i="10"/>
  <c r="J8" i="10"/>
  <c r="J46" i="10" l="1"/>
  <c r="H47" i="10"/>
  <c r="I47" i="10" l="1"/>
  <c r="J47" i="10" s="1"/>
  <c r="H25" i="10"/>
  <c r="J25" i="10" l="1"/>
  <c r="I33" i="10"/>
  <c r="I9" i="10"/>
  <c r="I11" i="10"/>
  <c r="I13" i="10"/>
  <c r="I15" i="10"/>
  <c r="I17" i="10"/>
  <c r="I19" i="10"/>
  <c r="I21" i="10"/>
  <c r="I27" i="10"/>
  <c r="I29" i="10"/>
  <c r="J29" i="10" s="1"/>
  <c r="I31" i="10"/>
  <c r="I35" i="10"/>
  <c r="I37" i="10"/>
  <c r="I39" i="10"/>
  <c r="I51" i="10"/>
  <c r="I7" i="10"/>
  <c r="C7" i="10" l="1"/>
  <c r="C8" i="10" s="1"/>
  <c r="C9" i="10" s="1"/>
  <c r="C10" i="10" s="1"/>
  <c r="C11" i="10" s="1"/>
  <c r="C12" i="10" s="1"/>
  <c r="C13" i="10" s="1"/>
  <c r="C14" i="10" s="1"/>
  <c r="C15" i="10" s="1"/>
  <c r="C16" i="10" s="1"/>
  <c r="C17" i="10" s="1"/>
  <c r="C18" i="10" s="1"/>
  <c r="C19" i="10" s="1"/>
  <c r="C20" i="10" s="1"/>
  <c r="C21" i="10" s="1"/>
  <c r="C22" i="10" s="1"/>
  <c r="C23" i="10" s="1"/>
  <c r="C24" i="10" s="1"/>
  <c r="C25" i="10" s="1"/>
  <c r="C26" i="10" s="1"/>
  <c r="C27" i="10" s="1"/>
  <c r="C28" i="10" s="1"/>
  <c r="C29" i="10" s="1"/>
  <c r="C30" i="10" s="1"/>
  <c r="C31" i="10" s="1"/>
  <c r="C32" i="10" s="1"/>
  <c r="C33" i="10" s="1"/>
  <c r="C34" i="10" s="1"/>
  <c r="C35" i="10" s="1"/>
  <c r="C36" i="10" s="1"/>
  <c r="C37" i="10" s="1"/>
  <c r="C38" i="10" s="1"/>
  <c r="C39" i="10" s="1"/>
  <c r="C40" i="10" s="1"/>
  <c r="C41" i="10" s="1"/>
  <c r="C42" i="10" s="1"/>
  <c r="C43" i="10" s="1"/>
  <c r="C44" i="10" s="1"/>
  <c r="C45" i="10" s="1"/>
  <c r="C46" i="10" s="1"/>
  <c r="C47" i="10" s="1"/>
  <c r="C48" i="10" s="1"/>
  <c r="C49" i="10" s="1"/>
  <c r="C50" i="10" s="1"/>
  <c r="C51" i="10" s="1"/>
  <c r="H9" i="10" l="1"/>
  <c r="J9" i="10" s="1"/>
  <c r="H51" i="10"/>
  <c r="J51" i="10" s="1"/>
  <c r="H49" i="10"/>
  <c r="J49" i="10" s="1"/>
  <c r="H45" i="10"/>
  <c r="J45" i="10" s="1"/>
  <c r="H43" i="10"/>
  <c r="J43" i="10" s="1"/>
  <c r="H41" i="10"/>
  <c r="J41" i="10" s="1"/>
  <c r="H39" i="10"/>
  <c r="J39" i="10" s="1"/>
  <c r="H37" i="10"/>
  <c r="J37" i="10" s="1"/>
  <c r="H35" i="10"/>
  <c r="J35" i="10" s="1"/>
  <c r="H33" i="10"/>
  <c r="J33" i="10" s="1"/>
  <c r="H31" i="10"/>
  <c r="J31" i="10" s="1"/>
  <c r="H27" i="10"/>
  <c r="J27" i="10" s="1"/>
  <c r="H23" i="10"/>
  <c r="J23" i="10" s="1"/>
  <c r="H21" i="10"/>
  <c r="J21" i="10" s="1"/>
  <c r="H19" i="10"/>
  <c r="J19" i="10" s="1"/>
  <c r="H17" i="10"/>
  <c r="J17" i="10" s="1"/>
  <c r="H15" i="10"/>
  <c r="J15" i="10" s="1"/>
  <c r="H13" i="10"/>
  <c r="J13" i="10" s="1"/>
  <c r="H11" i="10"/>
  <c r="J11" i="10" s="1"/>
  <c r="H7" i="10"/>
  <c r="J7" i="10" s="1"/>
  <c r="J6" i="10"/>
  <c r="J53" i="10" l="1"/>
</calcChain>
</file>

<file path=xl/sharedStrings.xml><?xml version="1.0" encoding="utf-8"?>
<sst xmlns="http://schemas.openxmlformats.org/spreadsheetml/2006/main" count="148" uniqueCount="37">
  <si>
    <t xml:space="preserve">QUANTIDADE </t>
  </si>
  <si>
    <t>UNIDADE</t>
  </si>
  <si>
    <t>SUB TOTAL</t>
  </si>
  <si>
    <t>un.</t>
  </si>
  <si>
    <t>VALOR UNITÁRIO (R$)</t>
  </si>
  <si>
    <t>VALOR TOTAL (R$)</t>
  </si>
  <si>
    <t>PLANILHA DE ESPECIFICAÇÕES, QUANTITATIVOS E PREÇOS</t>
  </si>
  <si>
    <t>ESPECIFICAÇÕES</t>
  </si>
  <si>
    <t>CATMAT</t>
  </si>
  <si>
    <t>COTA DECRETO</t>
  </si>
  <si>
    <t>Principal</t>
  </si>
  <si>
    <t>Reserva – ME/EPP</t>
  </si>
  <si>
    <t>ITEM</t>
  </si>
  <si>
    <r>
      <rPr>
        <b/>
        <sz val="12"/>
        <rFont val="Arial"/>
        <family val="2"/>
      </rPr>
      <t>Veículo tipo Off Road</t>
    </r>
    <r>
      <rPr>
        <sz val="12"/>
        <rFont val="Arial"/>
        <family val="2"/>
      </rPr>
      <t xml:space="preserve"> com potência mínima de 200 CV, 3 portas, novo - 0 km, ano de fabricação corrente, motor diesel, dotado de intercooler e turbo alimentado, torque mínimo de 450 N.m., tração 4x4 com opção de reduzida, direção hidráulica ou elétrica, pintura na cor branca, pneus MUD,</t>
    </r>
    <r>
      <rPr>
        <b/>
        <sz val="12"/>
        <color rgb="FFFF0000"/>
        <rFont val="Arial"/>
        <family val="2"/>
      </rPr>
      <t xml:space="preserve"> </t>
    </r>
    <r>
      <rPr>
        <sz val="12"/>
        <rFont val="Arial"/>
        <family val="2"/>
      </rPr>
      <t>rodas de liga leve, aro mínimo de 17" e estepe do mesmo modelo/tipo, freios ABS e EBD, acessórios de segurança e sinalização em conformidade com o Código Brasileiro de Trânsito e o Conselho Nacional de Trânsito e demais equipamentos obrigatórios exigidos pelo CONTRAN e em conformidade com o PROCONVE. Acessórios: tapetes de borracha ou polivinil carbono (PVC) nos locais destinados aos ocupantes apoiarem os pés, inclusive o motorista,</t>
    </r>
    <r>
      <rPr>
        <b/>
        <sz val="12"/>
        <color rgb="FFFF0000"/>
        <rFont val="Arial"/>
        <family val="2"/>
      </rPr>
      <t xml:space="preserve"> </t>
    </r>
    <r>
      <rPr>
        <sz val="12"/>
        <rFont val="Arial"/>
        <family val="2"/>
      </rPr>
      <t>bagageiro no teto, estribos laterais metálicos; para-choques, dianteiro e traseiro, off road com base para guincho; snorkel; guincho 13.000 Libras. Deverá conter película protetora tipo insulfilm em todos os vidros com a visibilidade mínima recomendada, inclusive para-brisas, protetor de carter, protetor de caixa de transferência e câmbio. Todos os cintos de segurança com três pontos. Itens de série (instalados por concessionário autorizado): ar condicionado; acionamento elétrico dos vidros e portas; travas elétricas nas portas; sistema de som com alto-falantes, rádio/CD/MP3 com USB, sistema anti-furto; GPS integrado de fábrica. Todos os equipamentos devem ser originais de fábrica ou instalados na rede autorizada pela fabricante sem comprometer a garantia do veículo. O veículo ofertado deverá ter todos os itens originais de fábrica referentes ao seu modelo/versão de produção. O 1º emplacamento em nome da Codevasf, com taxas e impostos quitados.</t>
    </r>
  </si>
  <si>
    <r>
      <rPr>
        <b/>
        <sz val="12"/>
        <rFont val="Arial"/>
        <family val="2"/>
      </rPr>
      <t>Veículo de transporte de pessoal tipo Pick-Up</t>
    </r>
    <r>
      <rPr>
        <sz val="12"/>
        <rFont val="Arial"/>
        <family val="2"/>
      </rPr>
      <t>, novo 0 Km, fabricação nacional, cabine dupla, quatro portas, motor Diesel, turboalimentado, refrigerado a água,com cilindros em linha, potência mínima de 180cv, injeção direta, cilindrada mínima de 2.8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digital,relógio, barras laterais conta impactos, bancos dianteiros e traseiros com inclinação ajustável, iluminação interna com temporizador,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Garantia mínima de 12 meses.</t>
    </r>
  </si>
  <si>
    <r>
      <rPr>
        <b/>
        <sz val="14"/>
        <rFont val="Arial"/>
        <family val="2"/>
      </rPr>
      <t>Trator agrícola de pneus, potência mínima do motor de 95 CV,</t>
    </r>
    <r>
      <rPr>
        <sz val="14"/>
        <rFont val="Arial"/>
        <family val="2"/>
      </rPr>
      <t xml:space="preserve"> novo, ano de fabricação corrente, 4 cilindros, capacidade mínima do tanque de combustível de 95 litros, tração 4 x 4, transmissão mínima de 8 velocidades a frente e 2 a ré, pneus dianteiros novos mínimo 14.9-24R1 e traseiros mínimo de 18.4-34R1, com mínimo de 2 contrapesos frontais, sem pesos nas rodas traseiras, sistema de levante hidráulico com terceiro ponto capacidade mínima de 2.700 kg, controle remoto de implementos Cat. II com no mínimo 1 válvula, sem descanso de braços, sem proteção de eixo tração dianteiro, tomada de força independente com 540 RPM de acionamento mecânico, sistema elétrico completo com faróis de serviço e sinalética completa. Cabine do operador plataformado com toldo e arco de segurança. Logomarca da CODEVASF silkada em local visível. Garantia mínima de 12 meses sem limite de horas.</t>
    </r>
  </si>
  <si>
    <r>
      <rPr>
        <b/>
        <sz val="14"/>
        <rFont val="Arial"/>
        <family val="2"/>
      </rPr>
      <t>Trator agrícola de pneus, potência mínima do motor de 144 CV,</t>
    </r>
    <r>
      <rPr>
        <sz val="14"/>
        <rFont val="Arial"/>
        <family val="2"/>
      </rPr>
      <t xml:space="preserve"> Motor Diesel, 06 cilindros, mínimo de 6000 cm³ de cilindrada, turbo alimentado, injeção através de bomba injetora, refrigeração a água, embreagem mecânica, direção hidráulica, TDF(tomada de força) independente com acionamento mecânico, capacidade mínima de levante de 5000 Kgf, freios a disco e banhados em óleo, pneus dianteiros 24.5x32R1 e traseiros 18.4x26R1, plataforma do operador tipo ROPS, peso máximo do trator com lastro 8000 kg. Logomarca da CODEVASF silkada em local visível. Garantia mínima de 12 meses sem limite de horas.</t>
    </r>
  </si>
  <si>
    <r>
      <rPr>
        <b/>
        <sz val="14"/>
        <rFont val="Arial"/>
        <family val="2"/>
      </rPr>
      <t>Grade aradora, com quantitativo mínimo de 12 discos de 26"</t>
    </r>
    <r>
      <rPr>
        <sz val="14"/>
        <rFont val="Arial"/>
        <family val="2"/>
      </rPr>
      <t xml:space="preserve"> com controle remoto, para utilização em trator com potência mínima de 75 cv, largura máxima de corte 1270 mm, profundidade de corte de 100-180 mm, com rodeiros de pneus 600x16 cilindros hidráulicos de dupla ação, peso máximo do conjunto com discos montados de 1.450Kgf. Logomarca da CODEVASF silkada em local visível. Garantia mínima de 12 meses.</t>
    </r>
  </si>
  <si>
    <r>
      <rPr>
        <b/>
        <sz val="14"/>
        <rFont val="Arial"/>
        <family val="2"/>
      </rPr>
      <t>Grade niveladora, com quantitativo mínimo de 28 discos de 20"</t>
    </r>
    <r>
      <rPr>
        <sz val="14"/>
        <rFont val="Arial"/>
        <family val="2"/>
      </rPr>
      <t>, com controle remoto para trator com potência mínima de 75 CV, pneus para transporte, mancais e graxa. Logomarca da CODEVASF silkada em local visível. Garantia mínima de 12 meses.</t>
    </r>
  </si>
  <si>
    <r>
      <rPr>
        <b/>
        <sz val="14"/>
        <rFont val="Arial"/>
        <family val="2"/>
      </rPr>
      <t>Carreta agrícola de madeira</t>
    </r>
    <r>
      <rPr>
        <sz val="14"/>
        <rFont val="Arial"/>
        <family val="2"/>
      </rPr>
      <t>, chassi de aço, carroçeria de madeira, capacidade minima de carga 4,0 toneladas, 2 eixos com molas, engate automático no trator, com giro, altura máxima da plataforma em relação ao solo 1000mm, dimensões máximas da carroceria: comprimento (3000mm - 4500mm), largura (1800mm - 2000mm), altura 0,97mm, rodas 16'', pneus 6.50x16'', peso máximo do conjunto montado 700Kgf, molas elipticas tipo feixe de mola. Logomarca da CODEVASF silkada em local visível. Garantia mínima de 12 meses.</t>
    </r>
  </si>
  <si>
    <r>
      <rPr>
        <b/>
        <sz val="14"/>
        <rFont val="Arial"/>
        <family val="2"/>
      </rPr>
      <t>Roçadeira de arrasto</t>
    </r>
    <r>
      <rPr>
        <sz val="14"/>
        <rFont val="Arial"/>
        <family val="2"/>
      </rPr>
      <t xml:space="preserve">, rodas de aço, com mínimo de 02 duas lâminas de corte, transmissão através de eixo cardan, acionamento através da tomada de força do trator, com largura de corte mínima de 1700 mm, com altura de corte aproximado de 10 a 30 cm, com peso máximo do conjunto montado de 800Kgf. </t>
    </r>
  </si>
  <si>
    <r>
      <rPr>
        <b/>
        <sz val="14"/>
        <rFont val="Arial"/>
        <family val="2"/>
      </rPr>
      <t>Distribuidor Calcário e Adubo Orgânico</t>
    </r>
    <r>
      <rPr>
        <sz val="14"/>
        <rFont val="Arial"/>
        <family val="2"/>
      </rPr>
      <t>, capacidade de carga mínima de 1.60 m³, esteiras, distribui calcário e adubo orgânico. Acionamento através da tomada de força do trator, inclusive com aro e pneus novos. Logomarca da CODEVASF silkada em local visível. Garantia mínima de 12 meses.</t>
    </r>
  </si>
  <si>
    <r>
      <rPr>
        <b/>
        <sz val="14"/>
        <rFont val="Arial"/>
        <family val="2"/>
      </rPr>
      <t>Trator de esteiras com</t>
    </r>
    <r>
      <rPr>
        <sz val="14"/>
        <rFont val="Arial"/>
        <family val="2"/>
      </rPr>
      <t xml:space="preserve"> </t>
    </r>
    <r>
      <rPr>
        <b/>
        <sz val="14"/>
        <rFont val="Arial"/>
        <family val="2"/>
      </rPr>
      <t>potência mínima de 120 HP</t>
    </r>
    <r>
      <rPr>
        <sz val="14"/>
        <rFont val="Arial"/>
        <family val="2"/>
      </rPr>
      <t xml:space="preserve"> ou unidade equivalente, novo, equipado com motor de 6 cilindros, peso operacional mínimo 12 toneladas, lâmina mínimo 3000 mm x 1000 mm, diesel, sistema elétrico de 24 volts, ar condicionado, transmissão, freios hidrostáticos, controlado por alavanca "joystick", chassi da esteira em seção tipo caixa, tipo oscilante, barra transversal frontal pinada, dispositivo hidráulico de ajuste da esteira, rodas motrizes com segmentos aparafusados, dentes de perfis antiaderente, proteção externa da roda motriz, proteções dianteira e traseira da esteira, proteção da guia central da esteira, roletes inferiores e roletes de guia com lubrificação permanente, correntes (esteira selada e lubrificada), elo mestre bipartido, com sistema hidráulico para acessórios, ar condionado, com RIPPER tipo paralelogramo, profundidade mínima de penetração de 430 mm, largura da escavação mínima de 1625 mm, RIPPER com 3 dentes, certificado  EPA Tier III//MAR-I. Garantia mínima de 12 meses. Logomarca da CODEVASF silkada em local visível.</t>
    </r>
  </si>
  <si>
    <r>
      <rPr>
        <b/>
        <sz val="14"/>
        <rFont val="Arial"/>
        <family val="2"/>
      </rPr>
      <t>Escavadeira Hidráulica sobre esteiras, potência mínima 155 HP</t>
    </r>
    <r>
      <rPr>
        <sz val="14"/>
        <rFont val="Arial"/>
        <family val="2"/>
      </rPr>
      <t xml:space="preserve"> ou unidade equivalente, nova, com cabine fechada e ar-condicionado, motor diesel mínimo 6 cilindros, capacidade volumétrica da caçamba mínima 1,20 m³, peso operacional mínimo 20.500 kg, profundidade de escavação mínimo 6,00 metros, certificado  EPA Tier III//MAR-I. Logomarca da CODEVASF silkada em local visível. Garantia mínima de 12 meses.</t>
    </r>
  </si>
  <si>
    <r>
      <rPr>
        <b/>
        <sz val="14"/>
        <rFont val="Arial"/>
        <family val="2"/>
      </rPr>
      <t>Escavadeira Hidráulica sobre esteiras, potência mínima 110 HP</t>
    </r>
    <r>
      <rPr>
        <sz val="14"/>
        <rFont val="Arial"/>
        <family val="2"/>
      </rPr>
      <t xml:space="preserve"> ou unidade equivalente com cabine fechada e ar condicionado e estrutura protetora contra capotagem, equipada com assento ajustável com suspensão e cinto de segurança, motor diesel, capacidade volumétrica da caçamba mínima 1,0 m³, alcance de escavação mínimo 9,0m, profundidade de escavação mínimo 6,0 metros, força mínima de escavação da caçamba 120kn, certificado  EPA Tier III//MAR-I. Logomarca da CODEVASF silkada em local visível. Garantia mínima de 12 meses sem limite de hora.</t>
    </r>
  </si>
  <si>
    <r>
      <rPr>
        <b/>
        <sz val="14"/>
        <rFont val="Arial"/>
        <family val="2"/>
      </rPr>
      <t>Caminhão leve com coletor compactador de resíduos sólidos</t>
    </r>
    <r>
      <rPr>
        <sz val="14"/>
        <rFont val="Arial"/>
        <family val="2"/>
      </rPr>
      <t xml:space="preserve">, novo (4x2), ano de fabricação corrente, zero km, cor banca, potência mínima 180 CV, cintos de segurança de 03 (três) pontos, bancos em tecido, regulagem de altura de direção, ar condionado. PBT Total (legal) mínimo 16.000. Direção hidráulica. O compactador deve ser novo, montado, capacidade mínima de lixo compactado 10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caixa de chorume capacidade mínima 90 Litros, teto em chapa lisa, cilindro de dupla ação e sistema de carregamento traseiro, plataforma traseira para no mínimo 04 pessoas, garras de sustentação para operadores, iluminação na praça de carga traseira para trabalho noturno, sinalização conforme normas de trânsito. O 1º emplacamento em favor da Codevasf, com taxas e impostos quitados. Garantia mínima de 12 meses. </t>
    </r>
  </si>
  <si>
    <r>
      <rPr>
        <b/>
        <sz val="14"/>
        <rFont val="Arial"/>
        <family val="2"/>
      </rPr>
      <t>Caminhão tipo munck com capacidade mínima de 17,7 T</t>
    </r>
    <r>
      <rPr>
        <sz val="14"/>
        <rFont val="Arial"/>
        <family val="2"/>
      </rPr>
      <t>, com carroceria estendida, 6 marchas à frente 1 á ré, potência mínima 2.400Cv, 4.600 cc, sistema de injeção Common Rail, tecnologia de transmissão EGR de ar Wabco, tração 6x2, freio de serviço Ar “S” came tipo tambor nas rodas dianteira e traseira com ABS+EBD, circuito duplo, direção hidráulica integral com esferas recirculantes, equipado com Guindaste com alcance horizontal hidráulico 11.820mm, alcance Máximo horizontal 17.750mm, alcance Máximo vertical 15.300mm e alcance Máximo vertical do solo 20.800mm, ângulo de rotação 400º, velocidade de rotação de 20s/180º, pressão de trabalho de 290 bar, peso sem estabilizadores 3.060 Kg, PBT 16 tons. O 1º emplacamento em nome da Codevasf, com taxas e impostos quitados. Logomarca da CODEVASF silkada em local visível. Garantia mínima de 12 meses.</t>
    </r>
  </si>
  <si>
    <r>
      <rPr>
        <b/>
        <sz val="14"/>
        <rFont val="Arial"/>
        <family val="2"/>
      </rPr>
      <t>Caminhão com Baú Frigorífico</t>
    </r>
    <r>
      <rPr>
        <sz val="14"/>
        <rFont val="Arial"/>
        <family val="2"/>
      </rPr>
      <t>, 0 km, ano de fabricação corrente, diesel, potência mínima do motor de 130 cv, capacidade de carga útil mais carroceria de 1.800 kg, direção hidráulica, embreagem de acionamento hidráulico e demais utensílios exigidos por lei. Baú tipo frigorífico em fibra de vidro na cor branca, com isolamento térmico em poliuretano, portas traseira e lateral com dupla borracha de vedação, assoalho tipo sanduíche com revestimento interno em alumínio canaletado. Comprimento de 2,8m, volume mínimo de 9m³ e que ajuste adequadamente ao chassi; capacidade de resfriamento de -10ºC e funcionamento de modo acoplado ou elétrico. Logomarca da CODEVASF silkada em local visível. O 1º emplacamento em nome da Codevasf. Garantia mínima de 12 meses.</t>
    </r>
  </si>
  <si>
    <r>
      <rPr>
        <b/>
        <sz val="14"/>
        <rFont val="Arial"/>
        <family val="2"/>
      </rPr>
      <t>Pá carregadeira sobre rodas</t>
    </r>
    <r>
      <rPr>
        <sz val="14"/>
        <rFont val="Arial"/>
        <family val="2"/>
      </rPr>
      <t xml:space="preserve">, potência mínima 150 HP ou unidade equivalente, nova, ano de fabricação corrente, equipada com motor diesel 6 cilindros, tração 4x4, sistema elétrico de 24 volts com alarme sonoro para todos os sistemas, ar condicionado, freios a disco auto ajustáveis de acionamento hidráulico, caçamba capacidade mínima 2,0 m³, pneus diâmetro mínimo 17,5x25 12 L – L2, aro de 3 peças, cabine fechada com ar condicionado, peso operacional mínimo 10.000kg, certificado  EPA Tier III//MAR-I. Altura de carregamento mínimo 3.500 mm. Logomarca da CODEVASF silkada em local visível. Garantia mínima de 12 meses sem limite de horas. </t>
    </r>
  </si>
  <si>
    <r>
      <rPr>
        <b/>
        <sz val="14"/>
        <rFont val="Arial"/>
        <family val="2"/>
      </rPr>
      <t>Motoniveladora</t>
    </r>
    <r>
      <rPr>
        <sz val="14"/>
        <rFont val="Arial"/>
        <family val="2"/>
      </rPr>
      <t xml:space="preserve">, potência mínima 140 HP ou unidade equivalente, nova, ano de fabricação corrente, com cabine fechada com ar condicionado, motor diesel 6 cilindros, tração 6x4, transmissão mínima 6 velocidades a frente e 3 a ré, profundidade de corte mínima 600 mm, peso operacional mínimo 14.000 kg, lâmina largura mínimo de 3.500 mm, certificado  EPA Tier III//MAR-I. Logomarca da CODEVASF silkada em local visível. Garantia mínima de 12 meses sem limite de horas. </t>
    </r>
  </si>
  <si>
    <r>
      <rPr>
        <b/>
        <sz val="14"/>
        <rFont val="Arial"/>
        <family val="2"/>
      </rPr>
      <t>Retroescavadeira</t>
    </r>
    <r>
      <rPr>
        <sz val="14"/>
        <rFont val="Arial"/>
        <family val="2"/>
      </rPr>
      <t>, potência mínima líquida de 85 HP, 4x4, nova, 0 km, ano de fabricação correte, peso operacional mínimo de 7.000Kg, diesel, mínimo de quatro cilindros, turbo alimentado refrigerado a líquido arrefecedor atendendo as normas mínimas TIER 3 ou superior. Transmissão Automática com quatro velocidades à frente (no mínimo) e três velocidades à ré, (no mínimo). Direção hidrostática servo assistida ou hidráulica. Sistema Hidráulico com bomba de engrenagens ou pistão de centro fechado ou aberto de fluxo variável acionada pelo motor ou pela transmissão com circuito com sensibilidade de carga. Freios de discos múltiplos em banho de óleo, fechados e vedados e auto ajustáveis. Freios de estacionamento independentes, acionados mecanicamente e com sensores elétricos em cada freio. Sistema de iluminação externo. Baterias livres de manutenção. Cabine dotada de sistema protetor contra capotagem ROPS/FOPS com ar condicionado. Rádio AM/FM com entrada USB e sistema de som com isolamento acústico. Caçamba Frontal capacidade mínima de 1 m³. Concha da Retro com largura mínima de 700mm. Profundidade máxima de escavação do retro, no mínimo de 4.300mm. Capacidade mínima da concha retro coroada de 0,24m³. Display com monitoramento do funcionamento da máquina. Sistema de telemetria integrada com 2 anos de uso pagos pelo fornecedor. Logomarca da CODEVASF silkada em local visível. Garantia mínima de 12 meses sem limite de horas.</t>
    </r>
  </si>
  <si>
    <r>
      <rPr>
        <b/>
        <sz val="14"/>
        <rFont val="Arial"/>
        <family val="2"/>
      </rPr>
      <t>Caminhão toco equipado com (pipa) mínimo 7.000 litros</t>
    </r>
    <r>
      <rPr>
        <sz val="14"/>
        <rFont val="Arial"/>
        <family val="2"/>
      </rPr>
      <t>, potência mínima 180 cv, ano de fabricação corrente, 0 Km, cor banca, combustível diesel, cinto de segurança de 03 (três) pontos, com carroceria tipo pipa, tanque construído em aço carbono, tratamento externo com tinta epóxi, chapa em aço 1020 mínimo 4,50 mm, suporte para fixar magote e válvula de sucção, fixação através de vigas em aço carbono, bomba acionada por tomada força através de cardam para auto-carregamento, com sistema traseiro para aspersão de água. O 1º emplacamento em nome da Codevasf, com taxas e impostos quitados, com logomarca da CODEVASF silkada nas portas. Garantia mínima de 12 meses.</t>
    </r>
  </si>
  <si>
    <r>
      <rPr>
        <b/>
        <sz val="14"/>
        <rFont val="Arial"/>
        <family val="2"/>
      </rPr>
      <t>Caminhão basculante</t>
    </r>
    <r>
      <rPr>
        <sz val="14"/>
        <rFont val="Arial"/>
        <family val="2"/>
      </rPr>
      <t>, potência mínima 180 CV, novo, ano de fabricação corrente, 0 Km, cor banca, cinto de segurança de 03 (três) pontos, distância entre - eixos mínimo de 3500 mm, carga útil com equipamento (implemento) mínima de 8.500 kg. Com caçamba de capacidade volumétrica mínima 6,00 m³, tampa traseira basculante padrão com fechamento automático, assoalho em aço espessura mínima 4,50 mm, laterais em aço espessura mínima 4,50 mm, pinos de cordas nas laterais, frente e traseira. Cilindro hidráulico central com no mínimo uma unidade, com mangueiras para conexões, caixa metálica para ferramenta, escada lateral, faixas reflexivas e suporte para pá, sistema elétrico e lanternas conforme normas CNT, caixa de ferramentas, faixas reflexivas. O 1º emplacamento em nome da Codevasf, com taxas e impostos quitados, com logomarca da CODEVASF silkada nas portas. Garantia mínima de 12 meses.</t>
    </r>
  </si>
  <si>
    <r>
      <rPr>
        <b/>
        <sz val="14"/>
        <rFont val="Arial"/>
        <family val="2"/>
      </rPr>
      <t xml:space="preserve">Caminhão leve com carroceria de madeira, potência mínima 150 CV, </t>
    </r>
    <r>
      <rPr>
        <sz val="14"/>
        <rFont val="Arial"/>
        <family val="2"/>
      </rPr>
      <t xml:space="preserve">0 km, ano de fabricação corrente, cabine com barra de proteção nas portas, cintos de segurança de 03 (três) pontos, bancos em tecido, com ar condicionado. Carga útil + carroceria  mínima de 3.800 kg. Motor 04 (quatro) cilindros, combustível diesel. Carroceria em madeira, pintura emborrachada + corrente do meio + 02 lameiras. Direção hidráulica. 1º emplacamento em nome da Codevasf, com taxas e impostos quitados. Garantia mínima de 12 meses. </t>
    </r>
  </si>
  <si>
    <r>
      <rPr>
        <b/>
        <sz val="14"/>
        <rFont val="Arial"/>
        <family val="2"/>
      </rPr>
      <t>Veículo tipo Off Road</t>
    </r>
    <r>
      <rPr>
        <sz val="14"/>
        <rFont val="Arial"/>
        <family val="2"/>
      </rPr>
      <t xml:space="preserve"> com potência mínima de 200 CV, 3 portas, novo - 0 km, ano de fabricação corrente, motor diesel, dotado de intercooler e turbo alimentado, torque mínimo de 450 N.m., tração 4x4 com opção de reduzida, direção hidráulica ou elétrica, pintura na cor branca, pneus MUD,</t>
    </r>
    <r>
      <rPr>
        <b/>
        <sz val="14"/>
        <color rgb="FFFF0000"/>
        <rFont val="Arial"/>
        <family val="2"/>
      </rPr>
      <t xml:space="preserve"> </t>
    </r>
    <r>
      <rPr>
        <sz val="14"/>
        <rFont val="Arial"/>
        <family val="2"/>
      </rPr>
      <t>rodas de liga leve, aro mínimo de 17" e estepe do mesmo modelo/tipo, freios ABS e EBD, acessórios de segurança e sinalização em conformidade com o Código Brasileiro de Trânsito e o Conselho Nacional de Trânsito e demais equipamentos obrigatórios exigidos pelo CONTRAN e em conformidade com o PROCONVE. Acessórios: tapetes de borracha ou polivinil carbono (PVC) nos locais destinados aos ocupantes apoiarem os pés, inclusive o motorista,</t>
    </r>
    <r>
      <rPr>
        <b/>
        <sz val="14"/>
        <color rgb="FFFF0000"/>
        <rFont val="Arial"/>
        <family val="2"/>
      </rPr>
      <t xml:space="preserve"> </t>
    </r>
    <r>
      <rPr>
        <sz val="14"/>
        <rFont val="Arial"/>
        <family val="2"/>
      </rPr>
      <t>bagageiro no teto, estribos laterais metálicos; para-choques, dianteiro e traseiro, off road com base para guincho; snorkel; guincho 13.000 Libras. Deverá conter película protetora tipo insulfilm em todos os vidros com a visibilidade mínima recomendada, inclusive para-brisas, protetor de carter, protetor de caixa de transferência e câmbio. Todos os cintos de segurança com três pontos. Itens de série (instalados por concessionário autorizado): ar condicionado; acionamento elétrico dos vidros e portas; travas elétricas nas portas; sistema de som com alto-falantes, rádio/CD/MP3 com USB, sistema anti-furto; GPS integrado de fábrica. Todos os equipamentos devem ser originais de fábrica ou instalados na rede autorizada pela fabricante sem comprometer a garantia do veículo. O veículo ofertado deverá ter todos os itens originais de fábrica referentes ao seu modelo/versão de produção. O 1º emplacamento em nome da Codevasf, com taxas e impostos quitados</t>
    </r>
  </si>
  <si>
    <r>
      <rPr>
        <b/>
        <sz val="14"/>
        <rFont val="Arial"/>
        <family val="2"/>
      </rPr>
      <t>Caminhão toco com carroceria de madeira</t>
    </r>
    <r>
      <rPr>
        <sz val="14"/>
        <rFont val="Arial"/>
        <family val="2"/>
      </rPr>
      <t xml:space="preserve"> para transporte de cargas, tração 4X2, novo - 0 km, ano de fabricação corrente, cor branca, com PBT de 8.150 kg, com eixo traseiro de rodados duplos, pneus 215/75 R17.5, com todos os equipamentos obrigatórios conforme legislação, motor de 4 cilindros, potência mínima de 160 cv, câmbio manual com 5 velocidades avante e com uma velocidade a ré, embreagem de acionamento hidráulico, tanque de combustível mínimo de 150 litros, chassi tipo escada novo, eixos rígidos, equipado com carroceria</t>
    </r>
    <r>
      <rPr>
        <b/>
        <sz val="14"/>
        <rFont val="Arial"/>
        <family val="2"/>
      </rPr>
      <t xml:space="preserve"> </t>
    </r>
    <r>
      <rPr>
        <sz val="14"/>
        <rFont val="Arial"/>
        <family val="2"/>
      </rPr>
      <t xml:space="preserve">compatível com o caminhão, cabine metálica avançada, ar condicionado, com duas portas laterais, acentos para 3 ocupantes sendo um motorista, direção hidráulica, farol de neblina, trava elétrica, alarme, conjunto de tapetes, som CD player, MP3 e USB, acompanha o veículo: macaco, chave de rodas, triângulo de sinalização, pneu estepe, manuais de bordo. O 1º emplacamento em nome da Codevasf, com taxas e impostos quitados. </t>
    </r>
  </si>
  <si>
    <r>
      <rPr>
        <b/>
        <sz val="14"/>
        <rFont val="Arial"/>
        <family val="2"/>
      </rPr>
      <t>Minicarregadeira tipo "DUMPER"</t>
    </r>
    <r>
      <rPr>
        <sz val="14"/>
        <rFont val="Arial"/>
        <family val="2"/>
      </rPr>
      <t xml:space="preserve"> de chassi rigido sobre rodas, nova, equipada com motor diesel,  potência minima de 13 HP com, tração 4x2, sisetma elétrico de 12 volts, transmissão mecânica, caçamba capacidade minima de 600 litros, capacidade de carga minima de 1500 kgf, cabine toldo com estrutura ROPS/FOPS, descarga frontal, altura mínima de descarga de 400 mm.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</si>
</sst>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2"/>
      <name val="Arial"/>
      <family val="2"/>
    </font>
    <font>
      <sz val="12"/>
      <color rgb="FF0070C0"/>
      <name val="Arial"/>
      <family val="2"/>
    </font>
    <font>
      <sz val="12"/>
      <color theme="1"/>
      <name val="Arial"/>
      <family val="2"/>
    </font>
    <font>
      <b/>
      <sz val="12"/>
      <name val="Arial"/>
      <family val="2"/>
    </font>
    <font>
      <b/>
      <sz val="12"/>
      <color rgb="FFFF0000"/>
      <name val="Arial"/>
      <family val="2"/>
    </font>
    <font>
      <b/>
      <sz val="14"/>
      <name val="Arial"/>
      <family val="2"/>
    </font>
    <font>
      <b/>
      <sz val="14"/>
      <color theme="1"/>
      <name val="Arial"/>
      <family val="2"/>
    </font>
    <font>
      <sz val="14"/>
      <color theme="1"/>
      <name val="Arial"/>
      <family val="2"/>
    </font>
    <font>
      <sz val="14"/>
      <name val="Arial"/>
      <family val="2"/>
    </font>
    <font>
      <b/>
      <sz val="14"/>
      <color rgb="FFFF0000"/>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51">
    <xf numFmtId="0" fontId="0" fillId="0" borderId="0" xfId="0"/>
    <xf numFmtId="0" fontId="2" fillId="0" borderId="1" xfId="0" applyFont="1" applyBorder="1" applyAlignment="1">
      <alignment horizontal="center" vertical="center"/>
    </xf>
    <xf numFmtId="0" fontId="3" fillId="0" borderId="0" xfId="0" applyFont="1"/>
    <xf numFmtId="0" fontId="3" fillId="0" borderId="1" xfId="0" applyFont="1" applyBorder="1" applyAlignment="1">
      <alignment horizontal="center"/>
    </xf>
    <xf numFmtId="0" fontId="3" fillId="0" borderId="0" xfId="0" applyFont="1" applyAlignment="1">
      <alignment horizontal="center"/>
    </xf>
    <xf numFmtId="0" fontId="3" fillId="0" borderId="1" xfId="0" applyFont="1" applyFill="1" applyBorder="1" applyAlignment="1">
      <alignment horizontal="center" vertical="center"/>
    </xf>
    <xf numFmtId="0" fontId="1" fillId="0" borderId="1" xfId="0" applyNumberFormat="1" applyFont="1" applyFill="1" applyBorder="1" applyAlignment="1">
      <alignment horizontal="justify" vertical="center" wrapText="1"/>
    </xf>
    <xf numFmtId="0" fontId="1" fillId="0" borderId="1" xfId="0" applyNumberFormat="1" applyFont="1" applyBorder="1" applyAlignment="1">
      <alignment horizontal="center" vertical="center" wrapText="1"/>
    </xf>
    <xf numFmtId="0" fontId="1" fillId="3" borderId="1" xfId="0" applyNumberFormat="1" applyFont="1" applyFill="1" applyBorder="1" applyAlignment="1">
      <alignment horizontal="center" vertical="center" wrapText="1"/>
    </xf>
    <xf numFmtId="4" fontId="1" fillId="0" borderId="1" xfId="0" applyNumberFormat="1" applyFont="1" applyBorder="1" applyAlignment="1">
      <alignment horizontal="center" vertical="center"/>
    </xf>
    <xf numFmtId="0" fontId="1" fillId="3" borderId="1" xfId="0" applyFont="1" applyFill="1" applyBorder="1" applyAlignment="1">
      <alignment horizontal="justify"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4" fontId="5" fillId="0" borderId="1" xfId="0" applyNumberFormat="1" applyFont="1" applyBorder="1" applyAlignment="1">
      <alignment horizontal="center" vertical="center"/>
    </xf>
    <xf numFmtId="0" fontId="3" fillId="0" borderId="0" xfId="0" applyFont="1" applyAlignment="1">
      <alignment horizontal="center" vertical="center"/>
    </xf>
    <xf numFmtId="4" fontId="3" fillId="0" borderId="0" xfId="0" applyNumberFormat="1" applyFont="1"/>
    <xf numFmtId="0" fontId="1" fillId="0" borderId="1" xfId="0" applyFont="1" applyFill="1" applyBorder="1" applyAlignment="1">
      <alignment horizontal="center" vertical="center"/>
    </xf>
    <xf numFmtId="0" fontId="1" fillId="5" borderId="1" xfId="0" applyFont="1" applyFill="1" applyBorder="1" applyAlignment="1">
      <alignment horizontal="justify" vertical="center" wrapText="1"/>
    </xf>
    <xf numFmtId="0" fontId="4" fillId="0" borderId="1" xfId="0" applyFont="1" applyBorder="1" applyAlignment="1">
      <alignment horizontal="center" vertical="center"/>
    </xf>
    <xf numFmtId="0" fontId="6" fillId="2" borderId="0" xfId="0" applyFont="1" applyFill="1" applyBorder="1" applyAlignment="1">
      <alignment horizontal="center"/>
    </xf>
    <xf numFmtId="0" fontId="7"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xf>
    <xf numFmtId="0" fontId="9" fillId="5" borderId="1" xfId="0" applyFont="1" applyFill="1" applyBorder="1" applyAlignment="1">
      <alignment horizontal="center" vertical="center"/>
    </xf>
    <xf numFmtId="0" fontId="9" fillId="5" borderId="2" xfId="0" applyFont="1" applyFill="1" applyBorder="1" applyAlignment="1">
      <alignment horizontal="justify" vertical="justify" wrapText="1"/>
    </xf>
    <xf numFmtId="0" fontId="9" fillId="5" borderId="1" xfId="0" applyNumberFormat="1" applyFont="1" applyFill="1" applyBorder="1" applyAlignment="1">
      <alignment horizontal="center" vertical="center" wrapText="1"/>
    </xf>
    <xf numFmtId="4" fontId="9" fillId="5"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2" xfId="0" applyFont="1" applyFill="1" applyBorder="1" applyAlignment="1">
      <alignment horizontal="justify" vertical="justify" wrapText="1"/>
    </xf>
    <xf numFmtId="0" fontId="9" fillId="0" borderId="1" xfId="0" applyNumberFormat="1" applyFont="1" applyBorder="1" applyAlignment="1">
      <alignment horizontal="center" vertical="center" wrapText="1"/>
    </xf>
    <xf numFmtId="4" fontId="9" fillId="0" borderId="1" xfId="0" applyNumberFormat="1" applyFont="1" applyFill="1" applyBorder="1" applyAlignment="1">
      <alignment horizontal="center" vertical="center" wrapText="1"/>
    </xf>
    <xf numFmtId="0" fontId="9" fillId="5" borderId="1" xfId="0" applyNumberFormat="1" applyFont="1" applyFill="1" applyBorder="1" applyAlignment="1">
      <alignment horizontal="justify" vertical="center" wrapText="1"/>
    </xf>
    <xf numFmtId="0" fontId="9" fillId="0" borderId="1" xfId="0" applyNumberFormat="1" applyFont="1" applyFill="1" applyBorder="1" applyAlignment="1">
      <alignment horizontal="justify" vertical="center" wrapText="1"/>
    </xf>
    <xf numFmtId="0" fontId="9" fillId="4" borderId="1" xfId="0" applyNumberFormat="1" applyFont="1" applyFill="1" applyBorder="1" applyAlignment="1">
      <alignment horizontal="center" vertical="center" wrapText="1"/>
    </xf>
    <xf numFmtId="0" fontId="9" fillId="5" borderId="1" xfId="0" applyFont="1" applyFill="1" applyBorder="1" applyAlignment="1">
      <alignment horizontal="justify" vertical="center" wrapText="1"/>
    </xf>
    <xf numFmtId="0" fontId="8" fillId="0" borderId="1" xfId="0" applyFont="1" applyBorder="1" applyAlignment="1">
      <alignment horizontal="center" vertical="center"/>
    </xf>
    <xf numFmtId="0" fontId="9" fillId="0" borderId="1" xfId="0" applyFont="1" applyFill="1" applyBorder="1" applyAlignment="1">
      <alignment horizontal="justify" vertical="center" wrapText="1"/>
    </xf>
    <xf numFmtId="0" fontId="9" fillId="3"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xf>
    <xf numFmtId="4" fontId="9" fillId="6"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4" fontId="9" fillId="5" borderId="1" xfId="0" applyNumberFormat="1" applyFont="1" applyFill="1" applyBorder="1" applyAlignment="1">
      <alignment horizontal="center" vertical="center"/>
    </xf>
    <xf numFmtId="4" fontId="9" fillId="0" borderId="1" xfId="0" applyNumberFormat="1" applyFont="1" applyFill="1" applyBorder="1" applyAlignment="1">
      <alignment horizontal="center" vertical="center"/>
    </xf>
    <xf numFmtId="0" fontId="1" fillId="5" borderId="1" xfId="0" applyNumberFormat="1" applyFont="1" applyFill="1" applyBorder="1" applyAlignment="1">
      <alignment horizontal="justify" vertical="center"/>
    </xf>
    <xf numFmtId="4" fontId="6" fillId="0" borderId="1" xfId="0" applyNumberFormat="1" applyFont="1" applyBorder="1" applyAlignment="1">
      <alignment horizontal="center" vertical="center"/>
    </xf>
    <xf numFmtId="0" fontId="6" fillId="2" borderId="3" xfId="0" applyFont="1" applyFill="1" applyBorder="1" applyAlignment="1">
      <alignment horizontal="center"/>
    </xf>
    <xf numFmtId="0" fontId="6" fillId="2" borderId="4"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4:J53"/>
  <sheetViews>
    <sheetView tabSelected="1" view="pageBreakPreview" topLeftCell="B49" zoomScale="60" zoomScaleNormal="60" workbookViewId="0">
      <selection activeCell="J53" sqref="J53"/>
    </sheetView>
  </sheetViews>
  <sheetFormatPr defaultColWidth="9.140625" defaultRowHeight="15" x14ac:dyDescent="0.2"/>
  <cols>
    <col min="1" max="2" width="9.140625" style="2"/>
    <col min="3" max="3" width="7.85546875" style="2" customWidth="1"/>
    <col min="4" max="4" width="12.85546875" style="4" customWidth="1"/>
    <col min="5" max="5" width="88.5703125" style="2" customWidth="1"/>
    <col min="6" max="6" width="20.85546875" style="14" customWidth="1"/>
    <col min="7" max="7" width="9" style="2" customWidth="1"/>
    <col min="8" max="8" width="14" style="2" customWidth="1"/>
    <col min="9" max="9" width="15.7109375" style="15" customWidth="1"/>
    <col min="10" max="10" width="23.42578125" style="15" customWidth="1"/>
    <col min="11" max="16384" width="9.140625" style="2"/>
  </cols>
  <sheetData>
    <row r="4" spans="3:10" ht="18" x14ac:dyDescent="0.25">
      <c r="C4" s="49" t="s">
        <v>6</v>
      </c>
      <c r="D4" s="50"/>
      <c r="E4" s="50"/>
      <c r="F4" s="50"/>
      <c r="G4" s="50"/>
      <c r="H4" s="50"/>
      <c r="I4" s="50"/>
      <c r="J4" s="19"/>
    </row>
    <row r="5" spans="3:10" ht="54" x14ac:dyDescent="0.2">
      <c r="C5" s="20" t="s">
        <v>12</v>
      </c>
      <c r="D5" s="20" t="s">
        <v>8</v>
      </c>
      <c r="E5" s="21" t="s">
        <v>7</v>
      </c>
      <c r="F5" s="22" t="s">
        <v>9</v>
      </c>
      <c r="G5" s="23" t="s">
        <v>1</v>
      </c>
      <c r="H5" s="23" t="s">
        <v>0</v>
      </c>
      <c r="I5" s="24" t="s">
        <v>4</v>
      </c>
      <c r="J5" s="24" t="s">
        <v>5</v>
      </c>
    </row>
    <row r="6" spans="3:10" ht="247.5" customHeight="1" x14ac:dyDescent="0.2">
      <c r="C6" s="25">
        <v>1</v>
      </c>
      <c r="D6" s="26">
        <v>2496</v>
      </c>
      <c r="E6" s="27" t="s">
        <v>15</v>
      </c>
      <c r="F6" s="28" t="s">
        <v>10</v>
      </c>
      <c r="G6" s="26" t="s">
        <v>3</v>
      </c>
      <c r="H6" s="26">
        <v>100</v>
      </c>
      <c r="I6" s="29">
        <v>140000</v>
      </c>
      <c r="J6" s="29">
        <f t="shared" ref="J6:J51" si="0">H6*I6</f>
        <v>14000000</v>
      </c>
    </row>
    <row r="7" spans="3:10" ht="232.5" customHeight="1" x14ac:dyDescent="0.2">
      <c r="C7" s="30">
        <f t="shared" ref="C7:C51" si="1">C6+1</f>
        <v>2</v>
      </c>
      <c r="D7" s="31">
        <v>2496</v>
      </c>
      <c r="E7" s="32" t="s">
        <v>15</v>
      </c>
      <c r="F7" s="33" t="s">
        <v>11</v>
      </c>
      <c r="G7" s="31" t="s">
        <v>3</v>
      </c>
      <c r="H7" s="31">
        <f t="shared" ref="H7" si="2">H6*0.25</f>
        <v>25</v>
      </c>
      <c r="I7" s="34">
        <f t="shared" ref="I7:I21" si="3">I6</f>
        <v>140000</v>
      </c>
      <c r="J7" s="34">
        <f t="shared" si="0"/>
        <v>3500000</v>
      </c>
    </row>
    <row r="8" spans="3:10" ht="168.75" customHeight="1" x14ac:dyDescent="0.2">
      <c r="C8" s="25">
        <f>C7+1</f>
        <v>3</v>
      </c>
      <c r="D8" s="25">
        <v>2496</v>
      </c>
      <c r="E8" s="35" t="s">
        <v>16</v>
      </c>
      <c r="F8" s="28" t="s">
        <v>10</v>
      </c>
      <c r="G8" s="26" t="s">
        <v>3</v>
      </c>
      <c r="H8" s="26">
        <v>16</v>
      </c>
      <c r="I8" s="29">
        <v>240000</v>
      </c>
      <c r="J8" s="29">
        <f t="shared" si="0"/>
        <v>3840000</v>
      </c>
    </row>
    <row r="9" spans="3:10" ht="182.25" customHeight="1" x14ac:dyDescent="0.2">
      <c r="C9" s="30">
        <f t="shared" si="1"/>
        <v>4</v>
      </c>
      <c r="D9" s="30">
        <v>2496</v>
      </c>
      <c r="E9" s="36" t="s">
        <v>16</v>
      </c>
      <c r="F9" s="33" t="s">
        <v>11</v>
      </c>
      <c r="G9" s="31" t="s">
        <v>3</v>
      </c>
      <c r="H9" s="31">
        <f>H8*0.25</f>
        <v>4</v>
      </c>
      <c r="I9" s="34">
        <f t="shared" si="3"/>
        <v>240000</v>
      </c>
      <c r="J9" s="34">
        <f t="shared" si="0"/>
        <v>960000</v>
      </c>
    </row>
    <row r="10" spans="3:10" ht="126" x14ac:dyDescent="0.2">
      <c r="C10" s="25">
        <f t="shared" si="1"/>
        <v>5</v>
      </c>
      <c r="D10" s="28">
        <v>62995</v>
      </c>
      <c r="E10" s="35" t="s">
        <v>17</v>
      </c>
      <c r="F10" s="28" t="s">
        <v>10</v>
      </c>
      <c r="G10" s="26" t="s">
        <v>3</v>
      </c>
      <c r="H10" s="26">
        <v>116</v>
      </c>
      <c r="I10" s="29">
        <v>21000</v>
      </c>
      <c r="J10" s="29">
        <f t="shared" si="0"/>
        <v>2436000</v>
      </c>
    </row>
    <row r="11" spans="3:10" ht="126" x14ac:dyDescent="0.2">
      <c r="C11" s="30">
        <f t="shared" si="1"/>
        <v>6</v>
      </c>
      <c r="D11" s="37">
        <v>62995</v>
      </c>
      <c r="E11" s="36" t="s">
        <v>17</v>
      </c>
      <c r="F11" s="33" t="s">
        <v>11</v>
      </c>
      <c r="G11" s="31" t="s">
        <v>3</v>
      </c>
      <c r="H11" s="31">
        <f t="shared" ref="H11" si="4">H10*0.25</f>
        <v>29</v>
      </c>
      <c r="I11" s="34">
        <f t="shared" si="3"/>
        <v>21000</v>
      </c>
      <c r="J11" s="34">
        <f t="shared" si="0"/>
        <v>609000</v>
      </c>
    </row>
    <row r="12" spans="3:10" ht="94.5" customHeight="1" x14ac:dyDescent="0.2">
      <c r="C12" s="25">
        <f t="shared" si="1"/>
        <v>7</v>
      </c>
      <c r="D12" s="25">
        <v>150384</v>
      </c>
      <c r="E12" s="38" t="s">
        <v>18</v>
      </c>
      <c r="F12" s="28" t="s">
        <v>10</v>
      </c>
      <c r="G12" s="26" t="s">
        <v>3</v>
      </c>
      <c r="H12" s="26">
        <v>24</v>
      </c>
      <c r="I12" s="29">
        <v>22000</v>
      </c>
      <c r="J12" s="29">
        <f t="shared" si="0"/>
        <v>528000</v>
      </c>
    </row>
    <row r="13" spans="3:10" ht="79.5" customHeight="1" x14ac:dyDescent="0.2">
      <c r="C13" s="30">
        <f t="shared" si="1"/>
        <v>8</v>
      </c>
      <c r="D13" s="39">
        <v>150384</v>
      </c>
      <c r="E13" s="40" t="s">
        <v>18</v>
      </c>
      <c r="F13" s="33" t="s">
        <v>11</v>
      </c>
      <c r="G13" s="31" t="s">
        <v>3</v>
      </c>
      <c r="H13" s="31">
        <f t="shared" ref="H13" si="5">H12*0.25</f>
        <v>6</v>
      </c>
      <c r="I13" s="34">
        <f t="shared" si="3"/>
        <v>22000</v>
      </c>
      <c r="J13" s="34">
        <f t="shared" si="0"/>
        <v>132000</v>
      </c>
    </row>
    <row r="14" spans="3:10" ht="144" x14ac:dyDescent="0.2">
      <c r="C14" s="25">
        <f t="shared" si="1"/>
        <v>9</v>
      </c>
      <c r="D14" s="28">
        <v>150384</v>
      </c>
      <c r="E14" s="35" t="s">
        <v>19</v>
      </c>
      <c r="F14" s="28" t="s">
        <v>10</v>
      </c>
      <c r="G14" s="26" t="s">
        <v>3</v>
      </c>
      <c r="H14" s="26">
        <v>116</v>
      </c>
      <c r="I14" s="29">
        <v>12000</v>
      </c>
      <c r="J14" s="29">
        <f t="shared" si="0"/>
        <v>1392000</v>
      </c>
    </row>
    <row r="15" spans="3:10" ht="144" x14ac:dyDescent="0.2">
      <c r="C15" s="30">
        <f t="shared" si="1"/>
        <v>10</v>
      </c>
      <c r="D15" s="37">
        <v>150384</v>
      </c>
      <c r="E15" s="36" t="s">
        <v>19</v>
      </c>
      <c r="F15" s="33" t="s">
        <v>11</v>
      </c>
      <c r="G15" s="31" t="s">
        <v>3</v>
      </c>
      <c r="H15" s="31">
        <f t="shared" ref="H15" si="6">H14*0.25</f>
        <v>29</v>
      </c>
      <c r="I15" s="34">
        <f t="shared" si="3"/>
        <v>12000</v>
      </c>
      <c r="J15" s="34">
        <f t="shared" si="0"/>
        <v>348000</v>
      </c>
    </row>
    <row r="16" spans="3:10" ht="90" x14ac:dyDescent="0.2">
      <c r="C16" s="25">
        <f t="shared" si="1"/>
        <v>11</v>
      </c>
      <c r="D16" s="25">
        <v>150384</v>
      </c>
      <c r="E16" s="35" t="s">
        <v>20</v>
      </c>
      <c r="F16" s="28" t="s">
        <v>10</v>
      </c>
      <c r="G16" s="26" t="s">
        <v>3</v>
      </c>
      <c r="H16" s="26">
        <v>20</v>
      </c>
      <c r="I16" s="29">
        <v>16000</v>
      </c>
      <c r="J16" s="29">
        <f t="shared" si="0"/>
        <v>320000</v>
      </c>
    </row>
    <row r="17" spans="3:10" ht="90" x14ac:dyDescent="0.2">
      <c r="C17" s="30">
        <f t="shared" si="1"/>
        <v>12</v>
      </c>
      <c r="D17" s="30">
        <v>150384</v>
      </c>
      <c r="E17" s="36" t="s">
        <v>20</v>
      </c>
      <c r="F17" s="33" t="s">
        <v>11</v>
      </c>
      <c r="G17" s="31" t="s">
        <v>3</v>
      </c>
      <c r="H17" s="31">
        <f t="shared" ref="H17" si="7">H16*0.25</f>
        <v>5</v>
      </c>
      <c r="I17" s="34">
        <f t="shared" si="3"/>
        <v>16000</v>
      </c>
      <c r="J17" s="34">
        <f t="shared" si="0"/>
        <v>80000</v>
      </c>
    </row>
    <row r="18" spans="3:10" ht="90" x14ac:dyDescent="0.2">
      <c r="C18" s="25">
        <f t="shared" si="1"/>
        <v>13</v>
      </c>
      <c r="D18" s="25">
        <v>231239</v>
      </c>
      <c r="E18" s="35" t="s">
        <v>21</v>
      </c>
      <c r="F18" s="28" t="s">
        <v>10</v>
      </c>
      <c r="G18" s="26" t="s">
        <v>3</v>
      </c>
      <c r="H18" s="26">
        <v>12</v>
      </c>
      <c r="I18" s="29">
        <v>23000</v>
      </c>
      <c r="J18" s="29">
        <f t="shared" si="0"/>
        <v>276000</v>
      </c>
    </row>
    <row r="19" spans="3:10" ht="90" x14ac:dyDescent="0.2">
      <c r="C19" s="30">
        <f t="shared" si="1"/>
        <v>14</v>
      </c>
      <c r="D19" s="30">
        <v>231239</v>
      </c>
      <c r="E19" s="36" t="s">
        <v>21</v>
      </c>
      <c r="F19" s="33" t="s">
        <v>11</v>
      </c>
      <c r="G19" s="31" t="s">
        <v>3</v>
      </c>
      <c r="H19" s="31">
        <f t="shared" ref="H19" si="8">H18*0.25</f>
        <v>3</v>
      </c>
      <c r="I19" s="34">
        <f t="shared" si="3"/>
        <v>23000</v>
      </c>
      <c r="J19" s="34">
        <f t="shared" si="0"/>
        <v>69000</v>
      </c>
    </row>
    <row r="20" spans="3:10" ht="300" customHeight="1" x14ac:dyDescent="0.2">
      <c r="C20" s="25">
        <f t="shared" si="1"/>
        <v>15</v>
      </c>
      <c r="D20" s="28">
        <v>130427</v>
      </c>
      <c r="E20" s="35" t="s">
        <v>22</v>
      </c>
      <c r="F20" s="28" t="s">
        <v>10</v>
      </c>
      <c r="G20" s="28" t="s">
        <v>3</v>
      </c>
      <c r="H20" s="26">
        <v>4</v>
      </c>
      <c r="I20" s="29">
        <v>632500</v>
      </c>
      <c r="J20" s="29">
        <f t="shared" si="0"/>
        <v>2530000</v>
      </c>
    </row>
    <row r="21" spans="3:10" ht="306" x14ac:dyDescent="0.2">
      <c r="C21" s="30">
        <f t="shared" si="1"/>
        <v>16</v>
      </c>
      <c r="D21" s="37">
        <v>130427</v>
      </c>
      <c r="E21" s="36" t="s">
        <v>22</v>
      </c>
      <c r="F21" s="33" t="s">
        <v>11</v>
      </c>
      <c r="G21" s="41" t="s">
        <v>3</v>
      </c>
      <c r="H21" s="31">
        <f t="shared" ref="H21:H51" si="9">H20*0.25</f>
        <v>1</v>
      </c>
      <c r="I21" s="34">
        <f t="shared" si="3"/>
        <v>632500</v>
      </c>
      <c r="J21" s="34">
        <f t="shared" si="0"/>
        <v>632500</v>
      </c>
    </row>
    <row r="22" spans="3:10" ht="135.75" customHeight="1" x14ac:dyDescent="0.2">
      <c r="C22" s="42">
        <f t="shared" si="1"/>
        <v>17</v>
      </c>
      <c r="D22" s="28">
        <v>130419</v>
      </c>
      <c r="E22" s="35" t="s">
        <v>23</v>
      </c>
      <c r="F22" s="28" t="s">
        <v>10</v>
      </c>
      <c r="G22" s="28" t="s">
        <v>3</v>
      </c>
      <c r="H22" s="26">
        <v>8</v>
      </c>
      <c r="I22" s="43">
        <v>475000</v>
      </c>
      <c r="J22" s="29">
        <f t="shared" si="0"/>
        <v>3800000</v>
      </c>
    </row>
    <row r="23" spans="3:10" ht="126.75" customHeight="1" x14ac:dyDescent="0.2">
      <c r="C23" s="42">
        <f t="shared" si="1"/>
        <v>18</v>
      </c>
      <c r="D23" s="39">
        <v>130419</v>
      </c>
      <c r="E23" s="36" t="s">
        <v>23</v>
      </c>
      <c r="F23" s="33" t="s">
        <v>11</v>
      </c>
      <c r="G23" s="41" t="s">
        <v>3</v>
      </c>
      <c r="H23" s="31">
        <f t="shared" si="9"/>
        <v>2</v>
      </c>
      <c r="I23" s="43">
        <v>475000</v>
      </c>
      <c r="J23" s="34">
        <f t="shared" si="0"/>
        <v>950000</v>
      </c>
    </row>
    <row r="24" spans="3:10" ht="163.5" customHeight="1" x14ac:dyDescent="0.2">
      <c r="C24" s="25">
        <f t="shared" si="1"/>
        <v>19</v>
      </c>
      <c r="D24" s="25">
        <v>130419</v>
      </c>
      <c r="E24" s="38" t="s">
        <v>24</v>
      </c>
      <c r="F24" s="28" t="s">
        <v>10</v>
      </c>
      <c r="G24" s="28" t="s">
        <v>3</v>
      </c>
      <c r="H24" s="26">
        <v>4</v>
      </c>
      <c r="I24" s="29">
        <v>402000</v>
      </c>
      <c r="J24" s="29">
        <f t="shared" si="0"/>
        <v>1608000</v>
      </c>
    </row>
    <row r="25" spans="3:10" ht="174" customHeight="1" x14ac:dyDescent="0.2">
      <c r="C25" s="30">
        <f t="shared" si="1"/>
        <v>20</v>
      </c>
      <c r="D25" s="39">
        <v>130419</v>
      </c>
      <c r="E25" s="40" t="s">
        <v>24</v>
      </c>
      <c r="F25" s="33" t="s">
        <v>11</v>
      </c>
      <c r="G25" s="41" t="s">
        <v>3</v>
      </c>
      <c r="H25" s="31">
        <f t="shared" si="9"/>
        <v>1</v>
      </c>
      <c r="I25" s="34">
        <v>402000</v>
      </c>
      <c r="J25" s="34">
        <f t="shared" si="0"/>
        <v>402000</v>
      </c>
    </row>
    <row r="26" spans="3:10" ht="310.5" customHeight="1" x14ac:dyDescent="0.2">
      <c r="C26" s="25">
        <f t="shared" si="1"/>
        <v>21</v>
      </c>
      <c r="D26" s="28">
        <v>1937</v>
      </c>
      <c r="E26" s="35" t="s">
        <v>25</v>
      </c>
      <c r="F26" s="28" t="s">
        <v>10</v>
      </c>
      <c r="G26" s="28" t="s">
        <v>3</v>
      </c>
      <c r="H26" s="26">
        <v>16</v>
      </c>
      <c r="I26" s="29">
        <v>300000</v>
      </c>
      <c r="J26" s="29">
        <f t="shared" si="0"/>
        <v>4800000</v>
      </c>
    </row>
    <row r="27" spans="3:10" ht="324" customHeight="1" x14ac:dyDescent="0.2">
      <c r="C27" s="30">
        <f t="shared" si="1"/>
        <v>22</v>
      </c>
      <c r="D27" s="39">
        <v>1937</v>
      </c>
      <c r="E27" s="36" t="s">
        <v>25</v>
      </c>
      <c r="F27" s="33" t="s">
        <v>11</v>
      </c>
      <c r="G27" s="41" t="s">
        <v>3</v>
      </c>
      <c r="H27" s="31">
        <f t="shared" si="9"/>
        <v>4</v>
      </c>
      <c r="I27" s="34">
        <f t="shared" ref="I27:I51" si="10">I26</f>
        <v>300000</v>
      </c>
      <c r="J27" s="34">
        <f t="shared" si="0"/>
        <v>1200000</v>
      </c>
    </row>
    <row r="28" spans="3:10" ht="243" customHeight="1" x14ac:dyDescent="0.2">
      <c r="C28" s="25">
        <f t="shared" si="1"/>
        <v>23</v>
      </c>
      <c r="D28" s="28">
        <v>1397</v>
      </c>
      <c r="E28" s="35" t="s">
        <v>26</v>
      </c>
      <c r="F28" s="28" t="s">
        <v>10</v>
      </c>
      <c r="G28" s="28" t="s">
        <v>3</v>
      </c>
      <c r="H28" s="26">
        <v>4</v>
      </c>
      <c r="I28" s="29">
        <v>380000</v>
      </c>
      <c r="J28" s="29">
        <f t="shared" si="0"/>
        <v>1520000</v>
      </c>
    </row>
    <row r="29" spans="3:10" ht="253.5" customHeight="1" x14ac:dyDescent="0.2">
      <c r="C29" s="30">
        <f t="shared" si="1"/>
        <v>24</v>
      </c>
      <c r="D29" s="39">
        <v>1397</v>
      </c>
      <c r="E29" s="36" t="s">
        <v>26</v>
      </c>
      <c r="F29" s="33" t="s">
        <v>11</v>
      </c>
      <c r="G29" s="41" t="s">
        <v>3</v>
      </c>
      <c r="H29" s="31">
        <v>2</v>
      </c>
      <c r="I29" s="34">
        <f t="shared" si="10"/>
        <v>380000</v>
      </c>
      <c r="J29" s="34">
        <f t="shared" si="0"/>
        <v>760000</v>
      </c>
    </row>
    <row r="30" spans="3:10" ht="216" x14ac:dyDescent="0.2">
      <c r="C30" s="25">
        <f t="shared" si="1"/>
        <v>25</v>
      </c>
      <c r="D30" s="28">
        <v>214879</v>
      </c>
      <c r="E30" s="35" t="s">
        <v>27</v>
      </c>
      <c r="F30" s="28" t="s">
        <v>10</v>
      </c>
      <c r="G30" s="28" t="s">
        <v>3</v>
      </c>
      <c r="H30" s="26">
        <v>12</v>
      </c>
      <c r="I30" s="29">
        <v>166233.32999999999</v>
      </c>
      <c r="J30" s="29">
        <f t="shared" si="0"/>
        <v>1994799.96</v>
      </c>
    </row>
    <row r="31" spans="3:10" ht="216" x14ac:dyDescent="0.2">
      <c r="C31" s="30">
        <f t="shared" si="1"/>
        <v>26</v>
      </c>
      <c r="D31" s="39">
        <v>214879</v>
      </c>
      <c r="E31" s="36" t="s">
        <v>27</v>
      </c>
      <c r="F31" s="33" t="s">
        <v>11</v>
      </c>
      <c r="G31" s="41" t="s">
        <v>3</v>
      </c>
      <c r="H31" s="31">
        <f t="shared" si="9"/>
        <v>3</v>
      </c>
      <c r="I31" s="34">
        <f t="shared" si="10"/>
        <v>166233.32999999999</v>
      </c>
      <c r="J31" s="34">
        <f t="shared" si="0"/>
        <v>498699.99</v>
      </c>
    </row>
    <row r="32" spans="3:10" ht="180" x14ac:dyDescent="0.2">
      <c r="C32" s="25">
        <f t="shared" si="1"/>
        <v>27</v>
      </c>
      <c r="D32" s="28">
        <v>65960</v>
      </c>
      <c r="E32" s="35" t="s">
        <v>28</v>
      </c>
      <c r="F32" s="28" t="s">
        <v>10</v>
      </c>
      <c r="G32" s="28" t="s">
        <v>3</v>
      </c>
      <c r="H32" s="26">
        <v>8</v>
      </c>
      <c r="I32" s="29">
        <v>366666.67</v>
      </c>
      <c r="J32" s="29">
        <f t="shared" si="0"/>
        <v>2933333.36</v>
      </c>
    </row>
    <row r="33" spans="3:10" ht="180" x14ac:dyDescent="0.2">
      <c r="C33" s="30">
        <f t="shared" si="1"/>
        <v>28</v>
      </c>
      <c r="D33" s="39">
        <v>65960</v>
      </c>
      <c r="E33" s="36" t="s">
        <v>28</v>
      </c>
      <c r="F33" s="33" t="s">
        <v>11</v>
      </c>
      <c r="G33" s="41" t="s">
        <v>3</v>
      </c>
      <c r="H33" s="31">
        <f t="shared" si="9"/>
        <v>2</v>
      </c>
      <c r="I33" s="34">
        <f t="shared" si="10"/>
        <v>366666.67</v>
      </c>
      <c r="J33" s="34">
        <f t="shared" si="0"/>
        <v>733333.34</v>
      </c>
    </row>
    <row r="34" spans="3:10" ht="144" x14ac:dyDescent="0.2">
      <c r="C34" s="25">
        <f t="shared" si="1"/>
        <v>29</v>
      </c>
      <c r="D34" s="28">
        <v>225485</v>
      </c>
      <c r="E34" s="35" t="s">
        <v>29</v>
      </c>
      <c r="F34" s="28" t="s">
        <v>10</v>
      </c>
      <c r="G34" s="28" t="s">
        <v>3</v>
      </c>
      <c r="H34" s="26">
        <v>4</v>
      </c>
      <c r="I34" s="29">
        <v>677500</v>
      </c>
      <c r="J34" s="29">
        <f t="shared" si="0"/>
        <v>2710000</v>
      </c>
    </row>
    <row r="35" spans="3:10" ht="144" x14ac:dyDescent="0.2">
      <c r="C35" s="30">
        <f t="shared" si="1"/>
        <v>30</v>
      </c>
      <c r="D35" s="39">
        <v>225485</v>
      </c>
      <c r="E35" s="36" t="s">
        <v>29</v>
      </c>
      <c r="F35" s="33" t="s">
        <v>11</v>
      </c>
      <c r="G35" s="41" t="s">
        <v>3</v>
      </c>
      <c r="H35" s="31">
        <f t="shared" si="9"/>
        <v>1</v>
      </c>
      <c r="I35" s="34">
        <f t="shared" si="10"/>
        <v>677500</v>
      </c>
      <c r="J35" s="34">
        <f t="shared" si="0"/>
        <v>677500</v>
      </c>
    </row>
    <row r="36" spans="3:10" ht="409.5" x14ac:dyDescent="0.2">
      <c r="C36" s="25">
        <f t="shared" si="1"/>
        <v>31</v>
      </c>
      <c r="D36" s="28">
        <v>73768</v>
      </c>
      <c r="E36" s="35" t="s">
        <v>30</v>
      </c>
      <c r="F36" s="28" t="s">
        <v>10</v>
      </c>
      <c r="G36" s="28" t="s">
        <v>3</v>
      </c>
      <c r="H36" s="26">
        <v>8</v>
      </c>
      <c r="I36" s="29">
        <v>250000</v>
      </c>
      <c r="J36" s="29">
        <f t="shared" si="0"/>
        <v>2000000</v>
      </c>
    </row>
    <row r="37" spans="3:10" ht="409.5" x14ac:dyDescent="0.2">
      <c r="C37" s="30">
        <f t="shared" si="1"/>
        <v>32</v>
      </c>
      <c r="D37" s="39">
        <v>73768</v>
      </c>
      <c r="E37" s="36" t="s">
        <v>30</v>
      </c>
      <c r="F37" s="33" t="s">
        <v>11</v>
      </c>
      <c r="G37" s="41" t="s">
        <v>3</v>
      </c>
      <c r="H37" s="31">
        <f t="shared" si="9"/>
        <v>2</v>
      </c>
      <c r="I37" s="34">
        <f t="shared" si="10"/>
        <v>250000</v>
      </c>
      <c r="J37" s="34">
        <f t="shared" si="0"/>
        <v>500000</v>
      </c>
    </row>
    <row r="38" spans="3:10" ht="198" x14ac:dyDescent="0.2">
      <c r="C38" s="25">
        <f t="shared" si="1"/>
        <v>33</v>
      </c>
      <c r="D38" s="28">
        <v>214905</v>
      </c>
      <c r="E38" s="35" t="s">
        <v>31</v>
      </c>
      <c r="F38" s="28" t="s">
        <v>10</v>
      </c>
      <c r="G38" s="28" t="s">
        <v>3</v>
      </c>
      <c r="H38" s="26">
        <v>12</v>
      </c>
      <c r="I38" s="29">
        <v>252000</v>
      </c>
      <c r="J38" s="29">
        <f t="shared" si="0"/>
        <v>3024000</v>
      </c>
    </row>
    <row r="39" spans="3:10" ht="198" x14ac:dyDescent="0.2">
      <c r="C39" s="30">
        <f t="shared" si="1"/>
        <v>34</v>
      </c>
      <c r="D39" s="44">
        <v>214905</v>
      </c>
      <c r="E39" s="36" t="s">
        <v>31</v>
      </c>
      <c r="F39" s="33" t="s">
        <v>11</v>
      </c>
      <c r="G39" s="41" t="s">
        <v>3</v>
      </c>
      <c r="H39" s="31">
        <f t="shared" si="9"/>
        <v>3</v>
      </c>
      <c r="I39" s="34">
        <f t="shared" si="10"/>
        <v>252000</v>
      </c>
      <c r="J39" s="34">
        <f t="shared" si="0"/>
        <v>756000</v>
      </c>
    </row>
    <row r="40" spans="3:10" ht="252" x14ac:dyDescent="0.2">
      <c r="C40" s="25">
        <f t="shared" si="1"/>
        <v>35</v>
      </c>
      <c r="D40" s="44">
        <v>4294</v>
      </c>
      <c r="E40" s="35" t="s">
        <v>32</v>
      </c>
      <c r="F40" s="28" t="s">
        <v>10</v>
      </c>
      <c r="G40" s="28" t="s">
        <v>3</v>
      </c>
      <c r="H40" s="26">
        <v>12</v>
      </c>
      <c r="I40" s="45">
        <v>240000</v>
      </c>
      <c r="J40" s="29">
        <f t="shared" si="0"/>
        <v>2880000</v>
      </c>
    </row>
    <row r="41" spans="3:10" ht="252" x14ac:dyDescent="0.2">
      <c r="C41" s="30">
        <f t="shared" si="1"/>
        <v>36</v>
      </c>
      <c r="D41" s="30">
        <v>4294</v>
      </c>
      <c r="E41" s="36" t="s">
        <v>32</v>
      </c>
      <c r="F41" s="33" t="s">
        <v>11</v>
      </c>
      <c r="G41" s="41" t="s">
        <v>3</v>
      </c>
      <c r="H41" s="31">
        <f t="shared" si="9"/>
        <v>3</v>
      </c>
      <c r="I41" s="46">
        <v>240000</v>
      </c>
      <c r="J41" s="34">
        <f t="shared" si="0"/>
        <v>720000</v>
      </c>
    </row>
    <row r="42" spans="3:10" ht="144" x14ac:dyDescent="0.2">
      <c r="C42" s="25">
        <f t="shared" si="1"/>
        <v>37</v>
      </c>
      <c r="D42" s="44">
        <v>75531</v>
      </c>
      <c r="E42" s="35" t="s">
        <v>33</v>
      </c>
      <c r="F42" s="28" t="s">
        <v>10</v>
      </c>
      <c r="G42" s="28" t="s">
        <v>3</v>
      </c>
      <c r="H42" s="26">
        <v>20</v>
      </c>
      <c r="I42" s="29">
        <v>169740</v>
      </c>
      <c r="J42" s="29">
        <f t="shared" si="0"/>
        <v>3394800</v>
      </c>
    </row>
    <row r="43" spans="3:10" ht="179.25" customHeight="1" x14ac:dyDescent="0.2">
      <c r="C43" s="30">
        <f t="shared" si="1"/>
        <v>38</v>
      </c>
      <c r="D43" s="30">
        <v>75531</v>
      </c>
      <c r="E43" s="36" t="s">
        <v>33</v>
      </c>
      <c r="F43" s="33" t="s">
        <v>11</v>
      </c>
      <c r="G43" s="41" t="s">
        <v>3</v>
      </c>
      <c r="H43" s="31">
        <f t="shared" si="9"/>
        <v>5</v>
      </c>
      <c r="I43" s="34">
        <v>169740</v>
      </c>
      <c r="J43" s="34">
        <f t="shared" si="0"/>
        <v>848700</v>
      </c>
    </row>
    <row r="44" spans="3:10" ht="408.75" customHeight="1" x14ac:dyDescent="0.2">
      <c r="C44" s="25">
        <f t="shared" si="1"/>
        <v>39</v>
      </c>
      <c r="D44" s="28">
        <v>361421</v>
      </c>
      <c r="E44" s="47" t="s">
        <v>14</v>
      </c>
      <c r="F44" s="28" t="s">
        <v>10</v>
      </c>
      <c r="G44" s="28" t="s">
        <v>3</v>
      </c>
      <c r="H44" s="26">
        <v>12</v>
      </c>
      <c r="I44" s="29">
        <v>142550</v>
      </c>
      <c r="J44" s="29">
        <f t="shared" si="0"/>
        <v>1710600</v>
      </c>
    </row>
    <row r="45" spans="3:10" ht="408.75" customHeight="1" x14ac:dyDescent="0.2">
      <c r="C45" s="30">
        <f t="shared" si="1"/>
        <v>40</v>
      </c>
      <c r="D45" s="39">
        <v>361421</v>
      </c>
      <c r="E45" s="6" t="s">
        <v>14</v>
      </c>
      <c r="F45" s="33" t="s">
        <v>11</v>
      </c>
      <c r="G45" s="41" t="s">
        <v>3</v>
      </c>
      <c r="H45" s="31">
        <f t="shared" si="9"/>
        <v>3</v>
      </c>
      <c r="I45" s="34">
        <v>142550</v>
      </c>
      <c r="J45" s="34">
        <f t="shared" si="0"/>
        <v>427650</v>
      </c>
    </row>
    <row r="46" spans="3:10" ht="409.5" customHeight="1" x14ac:dyDescent="0.2">
      <c r="C46" s="25">
        <f t="shared" si="1"/>
        <v>41</v>
      </c>
      <c r="D46" s="25"/>
      <c r="E46" s="17" t="s">
        <v>13</v>
      </c>
      <c r="F46" s="28" t="s">
        <v>10</v>
      </c>
      <c r="G46" s="28" t="s">
        <v>3</v>
      </c>
      <c r="H46" s="26">
        <v>40</v>
      </c>
      <c r="I46" s="29">
        <v>150000</v>
      </c>
      <c r="J46" s="29">
        <f t="shared" si="0"/>
        <v>6000000</v>
      </c>
    </row>
    <row r="47" spans="3:10" ht="367.5" customHeight="1" x14ac:dyDescent="0.2">
      <c r="C47" s="30">
        <f t="shared" si="1"/>
        <v>42</v>
      </c>
      <c r="D47" s="39"/>
      <c r="E47" s="40" t="s">
        <v>34</v>
      </c>
      <c r="F47" s="33" t="s">
        <v>11</v>
      </c>
      <c r="G47" s="44" t="s">
        <v>3</v>
      </c>
      <c r="H47" s="31">
        <f>H46*0.25</f>
        <v>10</v>
      </c>
      <c r="I47" s="34">
        <f>I46</f>
        <v>150000</v>
      </c>
      <c r="J47" s="34">
        <f t="shared" si="0"/>
        <v>1500000</v>
      </c>
    </row>
    <row r="48" spans="3:10" ht="202.5" customHeight="1" x14ac:dyDescent="0.2">
      <c r="C48" s="25">
        <f t="shared" si="1"/>
        <v>43</v>
      </c>
      <c r="D48" s="28">
        <v>75531</v>
      </c>
      <c r="E48" s="35" t="s">
        <v>35</v>
      </c>
      <c r="F48" s="28" t="s">
        <v>10</v>
      </c>
      <c r="G48" s="28" t="s">
        <v>3</v>
      </c>
      <c r="H48" s="26">
        <v>8</v>
      </c>
      <c r="I48" s="45">
        <v>175000</v>
      </c>
      <c r="J48" s="29">
        <f t="shared" si="0"/>
        <v>1400000</v>
      </c>
    </row>
    <row r="49" spans="3:10" ht="285.75" customHeight="1" x14ac:dyDescent="0.2">
      <c r="C49" s="30">
        <f t="shared" si="1"/>
        <v>44</v>
      </c>
      <c r="D49" s="39">
        <v>75531</v>
      </c>
      <c r="E49" s="36" t="s">
        <v>35</v>
      </c>
      <c r="F49" s="33" t="s">
        <v>11</v>
      </c>
      <c r="G49" s="41" t="s">
        <v>3</v>
      </c>
      <c r="H49" s="31">
        <f t="shared" si="9"/>
        <v>2</v>
      </c>
      <c r="I49" s="46">
        <v>175000</v>
      </c>
      <c r="J49" s="34">
        <f t="shared" si="0"/>
        <v>350000</v>
      </c>
    </row>
    <row r="50" spans="3:10" ht="111.75" customHeight="1" x14ac:dyDescent="0.2">
      <c r="C50" s="25">
        <f t="shared" si="1"/>
        <v>45</v>
      </c>
      <c r="D50" s="28">
        <v>65960</v>
      </c>
      <c r="E50" s="35" t="s">
        <v>36</v>
      </c>
      <c r="F50" s="28" t="s">
        <v>10</v>
      </c>
      <c r="G50" s="28" t="s">
        <v>3</v>
      </c>
      <c r="H50" s="26">
        <v>16</v>
      </c>
      <c r="I50" s="29">
        <v>48000</v>
      </c>
      <c r="J50" s="29">
        <f t="shared" si="0"/>
        <v>768000</v>
      </c>
    </row>
    <row r="51" spans="3:10" ht="112.5" customHeight="1" x14ac:dyDescent="0.2">
      <c r="C51" s="30">
        <f t="shared" si="1"/>
        <v>46</v>
      </c>
      <c r="D51" s="39">
        <v>65960</v>
      </c>
      <c r="E51" s="36" t="s">
        <v>36</v>
      </c>
      <c r="F51" s="33" t="s">
        <v>11</v>
      </c>
      <c r="G51" s="41" t="s">
        <v>3</v>
      </c>
      <c r="H51" s="31">
        <f t="shared" si="9"/>
        <v>4</v>
      </c>
      <c r="I51" s="34">
        <f t="shared" si="10"/>
        <v>48000</v>
      </c>
      <c r="J51" s="34">
        <f t="shared" si="0"/>
        <v>192000</v>
      </c>
    </row>
    <row r="52" spans="3:10" ht="19.5" customHeight="1" x14ac:dyDescent="0.2">
      <c r="C52" s="5"/>
      <c r="D52" s="3"/>
      <c r="E52" s="10"/>
      <c r="F52" s="7"/>
      <c r="G52" s="8"/>
      <c r="H52" s="16"/>
      <c r="I52" s="9"/>
      <c r="J52" s="9"/>
    </row>
    <row r="53" spans="3:10" ht="39" customHeight="1" x14ac:dyDescent="0.2">
      <c r="C53" s="1"/>
      <c r="D53" s="1"/>
      <c r="E53" s="11" t="s">
        <v>2</v>
      </c>
      <c r="F53" s="12"/>
      <c r="G53" s="18"/>
      <c r="H53" s="18"/>
      <c r="I53" s="13"/>
      <c r="J53" s="48">
        <f>SUM(J6:J51)</f>
        <v>82711916.650000006</v>
      </c>
    </row>
  </sheetData>
  <autoFilter ref="C5:J51" xr:uid="{00000000-0009-0000-0000-000000000000}"/>
  <mergeCells count="1">
    <mergeCell ref="C4:I4"/>
  </mergeCells>
  <pageMargins left="0.70866141732283472" right="0.70866141732283472" top="0.74803149606299213" bottom="0.74803149606299213" header="0.31496062992125984" footer="0.31496062992125984"/>
  <pageSetup paperSize="9" scale="35"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D22" sqref="D22"/>
    </sheetView>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 Equipamentos</vt:lpstr>
      <vt:lpstr>Plan1</vt:lpstr>
      <vt:lpstr>'Plan Equipamentos'!Area_de_impressao</vt:lpstr>
      <vt:lpstr>'Plan Equipamentos'!Titulos_de_impressao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da Silva Sousa</dc:creator>
  <cp:lastModifiedBy>Giselia Santos Melo</cp:lastModifiedBy>
  <cp:lastPrinted>2018-06-11T13:56:33Z</cp:lastPrinted>
  <dcterms:created xsi:type="dcterms:W3CDTF">2013-10-22T21:02:21Z</dcterms:created>
  <dcterms:modified xsi:type="dcterms:W3CDTF">2018-06-20T15:06:00Z</dcterms:modified>
</cp:coreProperties>
</file>