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n_r\OneDrive\Diversos\PROJETOS\SÃO JOÃO BATISTA\"/>
    </mc:Choice>
  </mc:AlternateContent>
  <xr:revisionPtr revIDLastSave="0" documentId="13_ncr:1_{F7A32950-86E7-4D35-85CB-750B09211AE8}" xr6:coauthVersionLast="45" xr6:coauthVersionMax="45" xr10:uidLastSave="{00000000-0000-0000-0000-000000000000}"/>
  <bookViews>
    <workbookView xWindow="-108" yWindow="-108" windowWidth="23256" windowHeight="12576" firstSheet="5" activeTab="7" xr2:uid="{00000000-000D-0000-FFFF-FFFF00000000}"/>
  </bookViews>
  <sheets>
    <sheet name="TRECHO 1 - POV. GENTIL- MANIVAL" sheetId="2" r:id="rId1"/>
    <sheet name="TRECHO 1.1 - POV. GENTIL- MAN" sheetId="26" r:id="rId2"/>
    <sheet name="TRECHO 2 - POVOADO ROMANA" sheetId="25" r:id="rId3"/>
    <sheet name="TRECHO 3 - SEDE À BARREIRA" sheetId="19" r:id="rId4"/>
    <sheet name="TRECHO 4 - LARANJAL I " sheetId="30" r:id="rId5"/>
    <sheet name="TRECHO 5 - LARANJAL II" sheetId="27" r:id="rId6"/>
    <sheet name="TRECHO 6 - LARANJAL II - QUIÁ" sheetId="28" r:id="rId7"/>
    <sheet name="TRECHO 6.1 - LARANJAL II - QUIÁ" sheetId="29" r:id="rId8"/>
  </sheets>
  <definedNames>
    <definedName name="_xlnm.Print_Area" localSheetId="0">'TRECHO 1 - POV. GENTIL- MANIVAL'!$A$1:$G$127</definedName>
    <definedName name="_xlnm.Print_Area" localSheetId="1">'TRECHO 1.1 - POV. GENTIL- MAN'!$A$1:$G$127</definedName>
    <definedName name="_xlnm.Print_Area" localSheetId="4">'TRECHO 4 - LARANJAL I '!$A$1:$G$102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4" i="29" l="1"/>
  <c r="E85" i="29"/>
  <c r="E86" i="29" s="1"/>
  <c r="E87" i="29" s="1"/>
  <c r="E88" i="29" s="1"/>
  <c r="E89" i="29" s="1"/>
  <c r="E83" i="29"/>
  <c r="E82" i="29"/>
  <c r="E81" i="29"/>
  <c r="E79" i="29"/>
  <c r="E80" i="29" s="1"/>
  <c r="E78" i="29"/>
  <c r="E76" i="29"/>
  <c r="E77" i="29"/>
  <c r="E75" i="29"/>
  <c r="E57" i="29"/>
  <c r="E58" i="29" s="1"/>
  <c r="E59" i="29" s="1"/>
  <c r="E60" i="29" s="1"/>
  <c r="E61" i="29" s="1"/>
  <c r="E62" i="29" s="1"/>
  <c r="E63" i="29" s="1"/>
  <c r="E64" i="29" s="1"/>
  <c r="E65" i="29" s="1"/>
  <c r="E66" i="29" s="1"/>
  <c r="E67" i="29" s="1"/>
  <c r="E68" i="29" s="1"/>
  <c r="E69" i="29" s="1"/>
  <c r="E70" i="29" s="1"/>
  <c r="E71" i="29" s="1"/>
  <c r="E72" i="29" s="1"/>
  <c r="E73" i="29" s="1"/>
  <c r="E74" i="29" s="1"/>
  <c r="E56" i="29"/>
  <c r="E48" i="29"/>
  <c r="E49" i="29"/>
  <c r="E50" i="29"/>
  <c r="E51" i="29"/>
  <c r="E52" i="29"/>
  <c r="E53" i="29" s="1"/>
  <c r="E54" i="29" s="1"/>
  <c r="E55" i="29" s="1"/>
  <c r="E47" i="29"/>
  <c r="E36" i="29"/>
  <c r="E37" i="29" s="1"/>
  <c r="E38" i="29" s="1"/>
  <c r="E39" i="29" s="1"/>
  <c r="E40" i="29" s="1"/>
  <c r="E41" i="29" s="1"/>
  <c r="E42" i="29" s="1"/>
  <c r="E43" i="29" s="1"/>
  <c r="E44" i="29" s="1"/>
  <c r="E45" i="29" s="1"/>
  <c r="E46" i="29" s="1"/>
  <c r="E35" i="29"/>
  <c r="E33" i="29"/>
  <c r="E34" i="29" s="1"/>
  <c r="E32" i="29"/>
  <c r="E29" i="29"/>
  <c r="E27" i="29"/>
  <c r="E28" i="29" s="1"/>
  <c r="E26" i="29"/>
  <c r="E25" i="29"/>
  <c r="E21" i="29"/>
  <c r="E22" i="29" s="1"/>
  <c r="E23" i="29" s="1"/>
  <c r="E24" i="29" s="1"/>
  <c r="E20" i="29"/>
  <c r="E14" i="29"/>
  <c r="E15" i="29" s="1"/>
  <c r="E16" i="29" s="1"/>
  <c r="E17" i="29" s="1"/>
  <c r="E18" i="29" s="1"/>
  <c r="E19" i="29" s="1"/>
  <c r="E13" i="29"/>
  <c r="E9" i="29"/>
  <c r="E10" i="29" s="1"/>
  <c r="E11" i="29" s="1"/>
  <c r="E12" i="29" s="1"/>
  <c r="E8" i="29"/>
  <c r="E4" i="29"/>
  <c r="E5" i="29" s="1"/>
  <c r="E6" i="29" s="1"/>
  <c r="E7" i="29" s="1"/>
  <c r="E3" i="29"/>
  <c r="E84" i="28"/>
  <c r="E85" i="28" s="1"/>
  <c r="E86" i="28" s="1"/>
  <c r="E87" i="28" s="1"/>
  <c r="E88" i="28" s="1"/>
  <c r="E89" i="28" s="1"/>
  <c r="E90" i="28" s="1"/>
  <c r="E83" i="28"/>
  <c r="E80" i="28"/>
  <c r="E81" i="28" s="1"/>
  <c r="E82" i="28" s="1"/>
  <c r="E79" i="28"/>
  <c r="E74" i="28"/>
  <c r="E75" i="28" s="1"/>
  <c r="E76" i="28" s="1"/>
  <c r="E77" i="28" s="1"/>
  <c r="E78" i="28" s="1"/>
  <c r="E73" i="28"/>
  <c r="E69" i="28"/>
  <c r="E70" i="28"/>
  <c r="E71" i="28"/>
  <c r="E72" i="28" s="1"/>
  <c r="E68" i="28"/>
  <c r="E64" i="28"/>
  <c r="E65" i="28" s="1"/>
  <c r="E66" i="28" s="1"/>
  <c r="E67" i="28" s="1"/>
  <c r="E63" i="28"/>
  <c r="E53" i="28"/>
  <c r="E54" i="28"/>
  <c r="E55" i="28" s="1"/>
  <c r="E56" i="28" s="1"/>
  <c r="E57" i="28" s="1"/>
  <c r="E58" i="28" s="1"/>
  <c r="E59" i="28" s="1"/>
  <c r="E60" i="28" s="1"/>
  <c r="E61" i="28" s="1"/>
  <c r="E62" i="28" s="1"/>
  <c r="E52" i="28"/>
  <c r="E43" i="28"/>
  <c r="E44" i="28" s="1"/>
  <c r="E45" i="28" s="1"/>
  <c r="E46" i="28" s="1"/>
  <c r="E47" i="28" s="1"/>
  <c r="E48" i="28" s="1"/>
  <c r="E49" i="28" s="1"/>
  <c r="E50" i="28" s="1"/>
  <c r="E51" i="28" s="1"/>
  <c r="E42" i="28"/>
  <c r="E25" i="28"/>
  <c r="E26" i="28"/>
  <c r="E27" i="28"/>
  <c r="E28" i="28"/>
  <c r="E29" i="28"/>
  <c r="E30" i="28" s="1"/>
  <c r="E31" i="28" s="1"/>
  <c r="E32" i="28" s="1"/>
  <c r="E33" i="28" s="1"/>
  <c r="E34" i="28" s="1"/>
  <c r="E35" i="28" s="1"/>
  <c r="E36" i="28" s="1"/>
  <c r="E37" i="28" s="1"/>
  <c r="E38" i="28" s="1"/>
  <c r="E39" i="28" s="1"/>
  <c r="E40" i="28" s="1"/>
  <c r="E41" i="28" s="1"/>
  <c r="E24" i="28"/>
  <c r="E18" i="28"/>
  <c r="E19" i="28" s="1"/>
  <c r="E20" i="28" s="1"/>
  <c r="E21" i="28" s="1"/>
  <c r="E22" i="28" s="1"/>
  <c r="E23" i="28" s="1"/>
  <c r="E17" i="28"/>
  <c r="E16" i="28"/>
  <c r="E11" i="28"/>
  <c r="E12" i="28" s="1"/>
  <c r="E13" i="28" s="1"/>
  <c r="E14" i="28" s="1"/>
  <c r="E15" i="28" s="1"/>
  <c r="E10" i="28"/>
  <c r="E9" i="28"/>
  <c r="E8" i="28"/>
  <c r="E4" i="28"/>
  <c r="E5" i="28" s="1"/>
  <c r="E6" i="28" s="1"/>
  <c r="E7" i="28" s="1"/>
  <c r="E3" i="28"/>
  <c r="E91" i="27"/>
  <c r="E92" i="27" s="1"/>
  <c r="E93" i="27" s="1"/>
  <c r="E94" i="27" s="1"/>
  <c r="E95" i="27" s="1"/>
  <c r="E90" i="27"/>
  <c r="E88" i="27"/>
  <c r="E89" i="27" s="1"/>
  <c r="E87" i="27"/>
  <c r="E86" i="27"/>
  <c r="E82" i="27"/>
  <c r="E83" i="27" s="1"/>
  <c r="E84" i="27" s="1"/>
  <c r="E81" i="27"/>
  <c r="E77" i="27"/>
  <c r="E78" i="27" s="1"/>
  <c r="E79" i="27" s="1"/>
  <c r="E80" i="27" s="1"/>
  <c r="E76" i="27"/>
  <c r="E73" i="27"/>
  <c r="E74" i="27" s="1"/>
  <c r="E75" i="27" s="1"/>
  <c r="E72" i="27"/>
  <c r="E70" i="27"/>
  <c r="E71" i="27" s="1"/>
  <c r="E69" i="27"/>
  <c r="E66" i="27"/>
  <c r="E67" i="27" s="1"/>
  <c r="E68" i="27" s="1"/>
  <c r="E65" i="27"/>
  <c r="E64" i="27"/>
  <c r="E63" i="27"/>
  <c r="E51" i="27"/>
  <c r="E52" i="27" s="1"/>
  <c r="E53" i="27" s="1"/>
  <c r="E54" i="27" s="1"/>
  <c r="E50" i="27"/>
  <c r="E29" i="27"/>
  <c r="E30" i="27" s="1"/>
  <c r="E31" i="27" s="1"/>
  <c r="E32" i="27" s="1"/>
  <c r="E33" i="27" s="1"/>
  <c r="E34" i="27" s="1"/>
  <c r="E35" i="27" s="1"/>
  <c r="E36" i="27" s="1"/>
  <c r="E37" i="27" s="1"/>
  <c r="E38" i="27" s="1"/>
  <c r="E39" i="27" s="1"/>
  <c r="E40" i="27" s="1"/>
  <c r="E41" i="27" s="1"/>
  <c r="E42" i="27" s="1"/>
  <c r="E43" i="27" s="1"/>
  <c r="E44" i="27" s="1"/>
  <c r="E45" i="27" s="1"/>
  <c r="E46" i="27" s="1"/>
  <c r="E47" i="27" s="1"/>
  <c r="E48" i="27" s="1"/>
  <c r="E49" i="27" s="1"/>
  <c r="E28" i="27"/>
  <c r="E22" i="27"/>
  <c r="E23" i="27" s="1"/>
  <c r="E24" i="27" s="1"/>
  <c r="E25" i="27" s="1"/>
  <c r="E26" i="27" s="1"/>
  <c r="E27" i="27" s="1"/>
  <c r="E21" i="27"/>
  <c r="E10" i="27"/>
  <c r="E11" i="27" s="1"/>
  <c r="E12" i="27" s="1"/>
  <c r="E13" i="27" s="1"/>
  <c r="E14" i="27" s="1"/>
  <c r="E15" i="27" s="1"/>
  <c r="E16" i="27" s="1"/>
  <c r="E17" i="27" s="1"/>
  <c r="E18" i="27" s="1"/>
  <c r="E19" i="27" s="1"/>
  <c r="E20" i="27" s="1"/>
  <c r="E9" i="27"/>
  <c r="E4" i="27"/>
  <c r="E5" i="27" s="1"/>
  <c r="E6" i="27" s="1"/>
  <c r="E7" i="27" s="1"/>
  <c r="E8" i="27" s="1"/>
  <c r="E3" i="27"/>
  <c r="E56" i="19"/>
  <c r="E57" i="19"/>
  <c r="E58" i="19"/>
  <c r="E59" i="19" s="1"/>
  <c r="E60" i="19" s="1"/>
  <c r="E61" i="19" s="1"/>
  <c r="E62" i="19" s="1"/>
  <c r="E63" i="19" s="1"/>
  <c r="E64" i="19" s="1"/>
  <c r="E65" i="19" s="1"/>
  <c r="E55" i="19"/>
  <c r="E46" i="19"/>
  <c r="E47" i="19" s="1"/>
  <c r="E48" i="19" s="1"/>
  <c r="E49" i="19" s="1"/>
  <c r="E50" i="19" s="1"/>
  <c r="E51" i="19" s="1"/>
  <c r="E52" i="19" s="1"/>
  <c r="E53" i="19" s="1"/>
  <c r="E54" i="19" s="1"/>
  <c r="E45" i="19"/>
  <c r="E39" i="19"/>
  <c r="E40" i="19"/>
  <c r="E41" i="19"/>
  <c r="E42" i="19"/>
  <c r="E43" i="19"/>
  <c r="E44" i="19" s="1"/>
  <c r="E38" i="19"/>
  <c r="E28" i="19"/>
  <c r="E29" i="19" s="1"/>
  <c r="E30" i="19" s="1"/>
  <c r="E31" i="19" s="1"/>
  <c r="E32" i="19" s="1"/>
  <c r="E33" i="19" s="1"/>
  <c r="E34" i="19" s="1"/>
  <c r="E35" i="19" s="1"/>
  <c r="E36" i="19" s="1"/>
  <c r="E37" i="19" s="1"/>
  <c r="E27" i="19"/>
  <c r="E10" i="19"/>
  <c r="E11" i="19" s="1"/>
  <c r="E12" i="19" s="1"/>
  <c r="E13" i="19" s="1"/>
  <c r="E14" i="19" s="1"/>
  <c r="E15" i="19" s="1"/>
  <c r="E16" i="19" s="1"/>
  <c r="E17" i="19" s="1"/>
  <c r="E18" i="19" s="1"/>
  <c r="E19" i="19" s="1"/>
  <c r="E20" i="19" s="1"/>
  <c r="E21" i="19" s="1"/>
  <c r="E22" i="19" s="1"/>
  <c r="E23" i="19" s="1"/>
  <c r="E24" i="19" s="1"/>
  <c r="E25" i="19" s="1"/>
  <c r="E26" i="19" s="1"/>
  <c r="E9" i="19"/>
  <c r="E4" i="19"/>
  <c r="E5" i="19" s="1"/>
  <c r="E6" i="19" s="1"/>
  <c r="E7" i="19" s="1"/>
  <c r="E8" i="19" s="1"/>
  <c r="E3" i="19"/>
  <c r="E75" i="25"/>
  <c r="E76" i="25" s="1"/>
  <c r="E77" i="25" s="1"/>
  <c r="E78" i="25" s="1"/>
  <c r="E79" i="25" s="1"/>
  <c r="E80" i="25" s="1"/>
  <c r="E68" i="25"/>
  <c r="E69" i="25" s="1"/>
  <c r="E70" i="25" s="1"/>
  <c r="E71" i="25" s="1"/>
  <c r="E72" i="25" s="1"/>
  <c r="E73" i="25" s="1"/>
  <c r="E67" i="25"/>
  <c r="E57" i="25"/>
  <c r="E58" i="25" s="1"/>
  <c r="E59" i="25" s="1"/>
  <c r="E60" i="25" s="1"/>
  <c r="E61" i="25" s="1"/>
  <c r="E62" i="25" s="1"/>
  <c r="E63" i="25" s="1"/>
  <c r="E64" i="25" s="1"/>
  <c r="E65" i="25" s="1"/>
  <c r="E66" i="25" s="1"/>
  <c r="E56" i="25"/>
  <c r="E50" i="25"/>
  <c r="E51" i="25" s="1"/>
  <c r="E52" i="25" s="1"/>
  <c r="E53" i="25" s="1"/>
  <c r="E54" i="25" s="1"/>
  <c r="E55" i="25" s="1"/>
  <c r="E49" i="25"/>
  <c r="E44" i="25"/>
  <c r="E45" i="25" s="1"/>
  <c r="E46" i="25" s="1"/>
  <c r="E47" i="25" s="1"/>
  <c r="E48" i="25" s="1"/>
  <c r="E43" i="25"/>
  <c r="E42" i="25"/>
  <c r="E41" i="25"/>
  <c r="E32" i="25"/>
  <c r="E33" i="25" s="1"/>
  <c r="E34" i="25" s="1"/>
  <c r="E35" i="25" s="1"/>
  <c r="E36" i="25" s="1"/>
  <c r="E37" i="25" s="1"/>
  <c r="E38" i="25" s="1"/>
  <c r="E39" i="25" s="1"/>
  <c r="E40" i="25" s="1"/>
  <c r="E31" i="25"/>
  <c r="E24" i="25"/>
  <c r="E25" i="25" s="1"/>
  <c r="E26" i="25" s="1"/>
  <c r="E27" i="25" s="1"/>
  <c r="E28" i="25" s="1"/>
  <c r="E29" i="25" s="1"/>
  <c r="E30" i="25" s="1"/>
  <c r="E23" i="25"/>
  <c r="E4" i="25"/>
  <c r="E5" i="25" s="1"/>
  <c r="E6" i="25" s="1"/>
  <c r="E7" i="25" s="1"/>
  <c r="E8" i="25" s="1"/>
  <c r="E9" i="25" s="1"/>
  <c r="E10" i="25" s="1"/>
  <c r="E11" i="25" s="1"/>
  <c r="E12" i="25" s="1"/>
  <c r="E13" i="25" s="1"/>
  <c r="E14" i="25" s="1"/>
  <c r="E15" i="25" s="1"/>
  <c r="E16" i="25" s="1"/>
  <c r="E17" i="25" s="1"/>
  <c r="E18" i="25" s="1"/>
  <c r="E19" i="25" s="1"/>
  <c r="E20" i="25" s="1"/>
  <c r="E21" i="25" s="1"/>
  <c r="E22" i="25" s="1"/>
  <c r="E3" i="25"/>
  <c r="E120" i="26"/>
  <c r="E121" i="26"/>
  <c r="E122" i="26" s="1"/>
  <c r="E123" i="26" s="1"/>
  <c r="E124" i="26" s="1"/>
  <c r="E125" i="26" s="1"/>
  <c r="E126" i="26" s="1"/>
  <c r="E127" i="26" s="1"/>
  <c r="E119" i="26"/>
  <c r="E114" i="26"/>
  <c r="E115" i="26" s="1"/>
  <c r="E116" i="26" s="1"/>
  <c r="E117" i="26" s="1"/>
  <c r="E118" i="26" s="1"/>
  <c r="E113" i="26"/>
  <c r="E109" i="26"/>
  <c r="E110" i="26"/>
  <c r="E111" i="26"/>
  <c r="E112" i="26" s="1"/>
  <c r="E107" i="26"/>
  <c r="E108" i="26" s="1"/>
  <c r="E106" i="26"/>
  <c r="E105" i="26"/>
  <c r="E103" i="26"/>
  <c r="E104" i="26" s="1"/>
  <c r="E97" i="26"/>
  <c r="E98" i="26" s="1"/>
  <c r="E99" i="26" s="1"/>
  <c r="E100" i="26" s="1"/>
  <c r="E101" i="26" s="1"/>
  <c r="E102" i="26" s="1"/>
  <c r="E84" i="26"/>
  <c r="E85" i="26" s="1"/>
  <c r="E86" i="26" s="1"/>
  <c r="E87" i="26" s="1"/>
  <c r="E88" i="26" s="1"/>
  <c r="E89" i="26" s="1"/>
  <c r="E90" i="26" s="1"/>
  <c r="E91" i="26" s="1"/>
  <c r="E92" i="26" s="1"/>
  <c r="E93" i="26" s="1"/>
  <c r="E94" i="26" s="1"/>
  <c r="E95" i="26" s="1"/>
  <c r="E96" i="26" s="1"/>
  <c r="E83" i="26"/>
  <c r="E64" i="26"/>
  <c r="E65" i="26" s="1"/>
  <c r="E66" i="26" s="1"/>
  <c r="E67" i="26" s="1"/>
  <c r="E68" i="26" s="1"/>
  <c r="E69" i="26" s="1"/>
  <c r="E70" i="26" s="1"/>
  <c r="E71" i="26" s="1"/>
  <c r="E72" i="26" s="1"/>
  <c r="E73" i="26" s="1"/>
  <c r="E74" i="26" s="1"/>
  <c r="E75" i="26" s="1"/>
  <c r="E76" i="26" s="1"/>
  <c r="E77" i="26" s="1"/>
  <c r="E78" i="26" s="1"/>
  <c r="E79" i="26" s="1"/>
  <c r="E80" i="26" s="1"/>
  <c r="E81" i="26" s="1"/>
  <c r="E82" i="26" s="1"/>
  <c r="E63" i="26"/>
  <c r="E31" i="26"/>
  <c r="E32" i="26" s="1"/>
  <c r="E33" i="26" s="1"/>
  <c r="E34" i="26" s="1"/>
  <c r="E35" i="26" s="1"/>
  <c r="E36" i="26" s="1"/>
  <c r="E37" i="26" s="1"/>
  <c r="E38" i="26" s="1"/>
  <c r="E39" i="26" s="1"/>
  <c r="E40" i="26" s="1"/>
  <c r="E41" i="26" s="1"/>
  <c r="E42" i="26" s="1"/>
  <c r="E43" i="26" s="1"/>
  <c r="E44" i="26" s="1"/>
  <c r="E45" i="26" s="1"/>
  <c r="E46" i="26" s="1"/>
  <c r="E30" i="26"/>
  <c r="E25" i="26"/>
  <c r="E26" i="26"/>
  <c r="E27" i="26" s="1"/>
  <c r="E28" i="26" s="1"/>
  <c r="E29" i="26" s="1"/>
  <c r="E12" i="26"/>
  <c r="E13" i="26" s="1"/>
  <c r="E14" i="26" s="1"/>
  <c r="E15" i="26" s="1"/>
  <c r="E16" i="26" s="1"/>
  <c r="E17" i="26" s="1"/>
  <c r="E18" i="26" s="1"/>
  <c r="E19" i="26" s="1"/>
  <c r="E20" i="26" s="1"/>
  <c r="E21" i="26" s="1"/>
  <c r="E22" i="26" s="1"/>
  <c r="E23" i="26" s="1"/>
  <c r="E11" i="26"/>
  <c r="E4" i="26"/>
  <c r="E5" i="26" s="1"/>
  <c r="E6" i="26" s="1"/>
  <c r="E7" i="26" s="1"/>
  <c r="E8" i="26" s="1"/>
  <c r="E9" i="26" s="1"/>
  <c r="E10" i="26" s="1"/>
  <c r="E3" i="26"/>
  <c r="E127" i="2"/>
  <c r="E126" i="2"/>
  <c r="E125" i="2"/>
  <c r="E121" i="2"/>
  <c r="E122" i="2" s="1"/>
  <c r="E123" i="2" s="1"/>
  <c r="E124" i="2" s="1"/>
  <c r="E120" i="2"/>
  <c r="E116" i="2"/>
  <c r="E113" i="2"/>
  <c r="E114" i="2"/>
  <c r="E115" i="2" s="1"/>
  <c r="E112" i="2"/>
  <c r="E111" i="2"/>
  <c r="E107" i="2"/>
  <c r="E108" i="2" s="1"/>
  <c r="E109" i="2" s="1"/>
  <c r="E110" i="2" s="1"/>
  <c r="E106" i="2"/>
  <c r="E105" i="2"/>
  <c r="E99" i="2"/>
  <c r="E100" i="2" s="1"/>
  <c r="E101" i="2" s="1"/>
  <c r="E102" i="2" s="1"/>
  <c r="E103" i="2" s="1"/>
  <c r="E104" i="2" s="1"/>
  <c r="E98" i="2"/>
  <c r="E97" i="2"/>
  <c r="E69" i="2"/>
  <c r="E70" i="2"/>
  <c r="E71" i="2"/>
  <c r="E72" i="2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68" i="2"/>
  <c r="E54" i="2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53" i="2"/>
  <c r="E20" i="2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19" i="2"/>
  <c r="E11" i="2"/>
  <c r="E12" i="2" s="1"/>
  <c r="E10" i="2"/>
  <c r="E9" i="2"/>
  <c r="E7" i="2"/>
  <c r="E8" i="2" s="1"/>
  <c r="E6" i="2"/>
  <c r="E4" i="2"/>
  <c r="E5" i="2" s="1"/>
  <c r="E3" i="2"/>
  <c r="E97" i="30"/>
  <c r="E98" i="30" s="1"/>
  <c r="E99" i="30" s="1"/>
  <c r="E100" i="30" s="1"/>
  <c r="E101" i="30" s="1"/>
  <c r="E102" i="30" s="1"/>
  <c r="E96" i="30"/>
  <c r="E7" i="30"/>
  <c r="E8" i="30" s="1"/>
  <c r="D7" i="30"/>
  <c r="D6" i="30"/>
  <c r="D5" i="30"/>
  <c r="F4" i="30"/>
  <c r="F5" i="30" s="1"/>
  <c r="F6" i="30" s="1"/>
  <c r="F7" i="30" s="1"/>
  <c r="F8" i="30" s="1"/>
  <c r="F9" i="30" s="1"/>
  <c r="F10" i="30" s="1"/>
  <c r="F11" i="30" s="1"/>
  <c r="F12" i="30" s="1"/>
  <c r="F13" i="30" s="1"/>
  <c r="F14" i="30" s="1"/>
  <c r="F15" i="30" s="1"/>
  <c r="F16" i="30" s="1"/>
  <c r="F17" i="30" s="1"/>
  <c r="F18" i="30" s="1"/>
  <c r="F19" i="30" s="1"/>
  <c r="F20" i="30" s="1"/>
  <c r="F21" i="30" s="1"/>
  <c r="F22" i="30" s="1"/>
  <c r="F23" i="30" s="1"/>
  <c r="F24" i="30" s="1"/>
  <c r="F25" i="30" s="1"/>
  <c r="F26" i="30" s="1"/>
  <c r="F27" i="30" s="1"/>
  <c r="F28" i="30" s="1"/>
  <c r="F29" i="30" s="1"/>
  <c r="F30" i="30" s="1"/>
  <c r="F31" i="30" s="1"/>
  <c r="F32" i="30" s="1"/>
  <c r="F33" i="30" s="1"/>
  <c r="F34" i="30" s="1"/>
  <c r="F35" i="30" s="1"/>
  <c r="F36" i="30" s="1"/>
  <c r="F37" i="30" s="1"/>
  <c r="F38" i="30" s="1"/>
  <c r="F39" i="30" s="1"/>
  <c r="F40" i="30" s="1"/>
  <c r="F41" i="30" s="1"/>
  <c r="F42" i="30" s="1"/>
  <c r="F43" i="30" s="1"/>
  <c r="F44" i="30" s="1"/>
  <c r="F45" i="30" s="1"/>
  <c r="F46" i="30" s="1"/>
  <c r="F47" i="30" s="1"/>
  <c r="F48" i="30" s="1"/>
  <c r="F49" i="30" s="1"/>
  <c r="F50" i="30" s="1"/>
  <c r="F51" i="30" s="1"/>
  <c r="F52" i="30" s="1"/>
  <c r="F53" i="30" s="1"/>
  <c r="F54" i="30" s="1"/>
  <c r="F55" i="30" s="1"/>
  <c r="F56" i="30" s="1"/>
  <c r="F57" i="30" s="1"/>
  <c r="F58" i="30" s="1"/>
  <c r="F59" i="30" s="1"/>
  <c r="F60" i="30" s="1"/>
  <c r="F61" i="30" s="1"/>
  <c r="F62" i="30" s="1"/>
  <c r="F63" i="30" s="1"/>
  <c r="F64" i="30" s="1"/>
  <c r="F65" i="30" s="1"/>
  <c r="F66" i="30" s="1"/>
  <c r="F67" i="30" s="1"/>
  <c r="F68" i="30" s="1"/>
  <c r="F69" i="30" s="1"/>
  <c r="F70" i="30" s="1"/>
  <c r="F71" i="30" s="1"/>
  <c r="F72" i="30" s="1"/>
  <c r="F73" i="30" s="1"/>
  <c r="F74" i="30" s="1"/>
  <c r="F75" i="30" s="1"/>
  <c r="F76" i="30" s="1"/>
  <c r="F77" i="30" s="1"/>
  <c r="F78" i="30" s="1"/>
  <c r="F79" i="30" s="1"/>
  <c r="F80" i="30" s="1"/>
  <c r="F81" i="30" s="1"/>
  <c r="F82" i="30" s="1"/>
  <c r="F83" i="30" s="1"/>
  <c r="F84" i="30" s="1"/>
  <c r="F85" i="30" s="1"/>
  <c r="F86" i="30" s="1"/>
  <c r="F87" i="30" s="1"/>
  <c r="F88" i="30" s="1"/>
  <c r="F89" i="30" s="1"/>
  <c r="F90" i="30" s="1"/>
  <c r="F91" i="30" s="1"/>
  <c r="F92" i="30" s="1"/>
  <c r="F93" i="30" s="1"/>
  <c r="F94" i="30" s="1"/>
  <c r="F95" i="30" s="1"/>
  <c r="F96" i="30" s="1"/>
  <c r="F97" i="30" s="1"/>
  <c r="F98" i="30" s="1"/>
  <c r="F99" i="30" s="1"/>
  <c r="F100" i="30" s="1"/>
  <c r="F101" i="30" s="1"/>
  <c r="F102" i="30" s="1"/>
  <c r="D4" i="30"/>
  <c r="E3" i="30"/>
  <c r="D3" i="30" s="1"/>
  <c r="D2" i="30"/>
  <c r="D89" i="29" l="1"/>
  <c r="D74" i="29"/>
  <c r="E30" i="29"/>
  <c r="E31" i="29" s="1"/>
  <c r="D34" i="29" s="1"/>
  <c r="D15" i="28"/>
  <c r="E85" i="27"/>
  <c r="E55" i="27"/>
  <c r="E56" i="27" s="1"/>
  <c r="E57" i="27" s="1"/>
  <c r="E58" i="27" s="1"/>
  <c r="E59" i="27" s="1"/>
  <c r="E60" i="27" s="1"/>
  <c r="E61" i="27" s="1"/>
  <c r="E62" i="27" s="1"/>
  <c r="E74" i="25"/>
  <c r="E47" i="26"/>
  <c r="E48" i="26" s="1"/>
  <c r="E49" i="26" s="1"/>
  <c r="E50" i="26" s="1"/>
  <c r="E51" i="26" s="1"/>
  <c r="E52" i="26" s="1"/>
  <c r="E53" i="26" s="1"/>
  <c r="E54" i="26" s="1"/>
  <c r="E55" i="26" s="1"/>
  <c r="E56" i="26" s="1"/>
  <c r="E57" i="26" s="1"/>
  <c r="E58" i="26" s="1"/>
  <c r="E59" i="26" s="1"/>
  <c r="E60" i="26" s="1"/>
  <c r="E61" i="26" s="1"/>
  <c r="E62" i="26" s="1"/>
  <c r="E24" i="26"/>
  <c r="E13" i="2"/>
  <c r="E14" i="2"/>
  <c r="E15" i="2" s="1"/>
  <c r="E16" i="2" s="1"/>
  <c r="E17" i="2" s="1"/>
  <c r="E18" i="2" s="1"/>
  <c r="E9" i="30"/>
  <c r="D9" i="30" s="1"/>
  <c r="D8" i="30"/>
  <c r="E10" i="30"/>
  <c r="D127" i="26"/>
  <c r="F127" i="26"/>
  <c r="D80" i="29"/>
  <c r="D79" i="29"/>
  <c r="D78" i="29"/>
  <c r="D77" i="29"/>
  <c r="D76" i="29"/>
  <c r="D75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7" i="29"/>
  <c r="D6" i="29"/>
  <c r="D5" i="29"/>
  <c r="D4" i="29"/>
  <c r="F3" i="29"/>
  <c r="F4" i="29" s="1"/>
  <c r="F5" i="29" s="1"/>
  <c r="F6" i="29" s="1"/>
  <c r="F7" i="29" s="1"/>
  <c r="F8" i="29" s="1"/>
  <c r="F9" i="29" s="1"/>
  <c r="F10" i="29" s="1"/>
  <c r="F11" i="29" s="1"/>
  <c r="F12" i="29" s="1"/>
  <c r="F13" i="29" s="1"/>
  <c r="F14" i="29" s="1"/>
  <c r="F15" i="29" s="1"/>
  <c r="F16" i="29" s="1"/>
  <c r="F17" i="29" s="1"/>
  <c r="F18" i="29" s="1"/>
  <c r="F19" i="29" s="1"/>
  <c r="F20" i="29" s="1"/>
  <c r="F21" i="29" s="1"/>
  <c r="F22" i="29" s="1"/>
  <c r="F23" i="29" s="1"/>
  <c r="F24" i="29" s="1"/>
  <c r="F25" i="29" s="1"/>
  <c r="F26" i="29" s="1"/>
  <c r="F27" i="29" s="1"/>
  <c r="F28" i="29" s="1"/>
  <c r="F29" i="29" s="1"/>
  <c r="F30" i="29" s="1"/>
  <c r="F31" i="29" s="1"/>
  <c r="F32" i="29" s="1"/>
  <c r="F33" i="29" s="1"/>
  <c r="F34" i="29" s="1"/>
  <c r="F35" i="29" s="1"/>
  <c r="F36" i="29" s="1"/>
  <c r="F37" i="29" s="1"/>
  <c r="F38" i="29" s="1"/>
  <c r="F39" i="29" s="1"/>
  <c r="F40" i="29" s="1"/>
  <c r="F41" i="29" s="1"/>
  <c r="F42" i="29" s="1"/>
  <c r="F43" i="29" s="1"/>
  <c r="F44" i="29" s="1"/>
  <c r="F45" i="29" s="1"/>
  <c r="F46" i="29" s="1"/>
  <c r="F47" i="29" s="1"/>
  <c r="F48" i="29" s="1"/>
  <c r="F49" i="29" s="1"/>
  <c r="F50" i="29" s="1"/>
  <c r="F51" i="29" s="1"/>
  <c r="F52" i="29" s="1"/>
  <c r="F53" i="29" s="1"/>
  <c r="F54" i="29" s="1"/>
  <c r="F55" i="29" s="1"/>
  <c r="F56" i="29" s="1"/>
  <c r="F57" i="29" s="1"/>
  <c r="F58" i="29" s="1"/>
  <c r="F59" i="29" s="1"/>
  <c r="F60" i="29" s="1"/>
  <c r="F61" i="29" s="1"/>
  <c r="F62" i="29" s="1"/>
  <c r="F63" i="29" s="1"/>
  <c r="F64" i="29" s="1"/>
  <c r="F65" i="29" s="1"/>
  <c r="F66" i="29" s="1"/>
  <c r="F67" i="29" s="1"/>
  <c r="F68" i="29" s="1"/>
  <c r="F69" i="29" s="1"/>
  <c r="F70" i="29" s="1"/>
  <c r="F71" i="29" s="1"/>
  <c r="F72" i="29" s="1"/>
  <c r="F73" i="29" s="1"/>
  <c r="F74" i="29" s="1"/>
  <c r="F75" i="29" s="1"/>
  <c r="F76" i="29" s="1"/>
  <c r="F77" i="29" s="1"/>
  <c r="F78" i="29" s="1"/>
  <c r="F79" i="29" s="1"/>
  <c r="F80" i="29" s="1"/>
  <c r="F81" i="29" s="1"/>
  <c r="F82" i="29" s="1"/>
  <c r="F83" i="29" s="1"/>
  <c r="F84" i="29" s="1"/>
  <c r="F85" i="29" s="1"/>
  <c r="F86" i="29" s="1"/>
  <c r="F87" i="29" s="1"/>
  <c r="F88" i="29" s="1"/>
  <c r="F89" i="29" s="1"/>
  <c r="D3" i="29"/>
  <c r="D2" i="29"/>
  <c r="D90" i="28"/>
  <c r="D89" i="28"/>
  <c r="D88" i="28"/>
  <c r="D87" i="28"/>
  <c r="D86" i="28"/>
  <c r="D85" i="28"/>
  <c r="D84" i="28"/>
  <c r="D83" i="28"/>
  <c r="D82" i="28"/>
  <c r="D75" i="28"/>
  <c r="D74" i="28"/>
  <c r="D73" i="28"/>
  <c r="D72" i="28"/>
  <c r="D71" i="28"/>
  <c r="D70" i="28"/>
  <c r="D69" i="28"/>
  <c r="D68" i="28"/>
  <c r="D67" i="28"/>
  <c r="D66" i="28"/>
  <c r="D65" i="28"/>
  <c r="D64" i="28"/>
  <c r="D63" i="28"/>
  <c r="D62" i="28"/>
  <c r="D61" i="28"/>
  <c r="D60" i="28"/>
  <c r="D59" i="28"/>
  <c r="D58" i="28"/>
  <c r="D57" i="28"/>
  <c r="D56" i="28"/>
  <c r="D55" i="28"/>
  <c r="D54" i="28"/>
  <c r="D53" i="28"/>
  <c r="D52" i="28"/>
  <c r="D51" i="28"/>
  <c r="D50" i="28"/>
  <c r="D49" i="28"/>
  <c r="D48" i="28"/>
  <c r="D47" i="28"/>
  <c r="D46" i="28"/>
  <c r="D45" i="28"/>
  <c r="D44" i="28"/>
  <c r="D43" i="28"/>
  <c r="D42" i="28"/>
  <c r="D41" i="28"/>
  <c r="D40" i="28"/>
  <c r="D39" i="28"/>
  <c r="D38" i="28"/>
  <c r="D37" i="28"/>
  <c r="D36" i="28"/>
  <c r="D35" i="28"/>
  <c r="D34" i="28"/>
  <c r="D33" i="28"/>
  <c r="D32" i="28"/>
  <c r="D31" i="28"/>
  <c r="D30" i="28"/>
  <c r="D29" i="28"/>
  <c r="D28" i="28"/>
  <c r="D27" i="28"/>
  <c r="D26" i="28"/>
  <c r="D25" i="28"/>
  <c r="D24" i="28"/>
  <c r="D23" i="28"/>
  <c r="D22" i="28"/>
  <c r="D21" i="28"/>
  <c r="D20" i="28"/>
  <c r="D19" i="28"/>
  <c r="D18" i="28"/>
  <c r="D17" i="28"/>
  <c r="D16" i="28"/>
  <c r="D12" i="28"/>
  <c r="D11" i="28"/>
  <c r="D10" i="28"/>
  <c r="D9" i="28"/>
  <c r="D8" i="28"/>
  <c r="D7" i="28"/>
  <c r="D6" i="28"/>
  <c r="D5" i="28"/>
  <c r="D4" i="28"/>
  <c r="F3" i="28"/>
  <c r="F4" i="28" s="1"/>
  <c r="F5" i="28" s="1"/>
  <c r="F6" i="28" s="1"/>
  <c r="F7" i="28" s="1"/>
  <c r="F8" i="28" s="1"/>
  <c r="F9" i="28" s="1"/>
  <c r="F10" i="28" s="1"/>
  <c r="F11" i="28" s="1"/>
  <c r="F12" i="28" s="1"/>
  <c r="F13" i="28" s="1"/>
  <c r="F14" i="28" s="1"/>
  <c r="F15" i="28" s="1"/>
  <c r="F16" i="28" s="1"/>
  <c r="F17" i="28" s="1"/>
  <c r="F18" i="28" s="1"/>
  <c r="F19" i="28" s="1"/>
  <c r="F20" i="28" s="1"/>
  <c r="F21" i="28" s="1"/>
  <c r="F22" i="28" s="1"/>
  <c r="F23" i="28" s="1"/>
  <c r="F24" i="28" s="1"/>
  <c r="F25" i="28" s="1"/>
  <c r="F26" i="28" s="1"/>
  <c r="F27" i="28" s="1"/>
  <c r="F28" i="28" s="1"/>
  <c r="F29" i="28" s="1"/>
  <c r="F30" i="28" s="1"/>
  <c r="F31" i="28" s="1"/>
  <c r="F32" i="28" s="1"/>
  <c r="F33" i="28" s="1"/>
  <c r="F34" i="28" s="1"/>
  <c r="F35" i="28" s="1"/>
  <c r="F36" i="28" s="1"/>
  <c r="F37" i="28" s="1"/>
  <c r="F38" i="28" s="1"/>
  <c r="F39" i="28" s="1"/>
  <c r="F40" i="28" s="1"/>
  <c r="F41" i="28" s="1"/>
  <c r="F42" i="28" s="1"/>
  <c r="F43" i="28" s="1"/>
  <c r="F44" i="28" s="1"/>
  <c r="F45" i="28" s="1"/>
  <c r="F46" i="28" s="1"/>
  <c r="F47" i="28" s="1"/>
  <c r="F48" i="28" s="1"/>
  <c r="F49" i="28" s="1"/>
  <c r="F50" i="28" s="1"/>
  <c r="F51" i="28" s="1"/>
  <c r="F52" i="28" s="1"/>
  <c r="F53" i="28" s="1"/>
  <c r="F54" i="28" s="1"/>
  <c r="F55" i="28" s="1"/>
  <c r="F56" i="28" s="1"/>
  <c r="F57" i="28" s="1"/>
  <c r="F58" i="28" s="1"/>
  <c r="F59" i="28" s="1"/>
  <c r="F60" i="28" s="1"/>
  <c r="F61" i="28" s="1"/>
  <c r="F62" i="28" s="1"/>
  <c r="F63" i="28" s="1"/>
  <c r="F64" i="28" s="1"/>
  <c r="F65" i="28" s="1"/>
  <c r="F66" i="28" s="1"/>
  <c r="F67" i="28" s="1"/>
  <c r="F68" i="28" s="1"/>
  <c r="F69" i="28" s="1"/>
  <c r="F70" i="28" s="1"/>
  <c r="F71" i="28" s="1"/>
  <c r="F72" i="28" s="1"/>
  <c r="F73" i="28" s="1"/>
  <c r="F74" i="28" s="1"/>
  <c r="F75" i="28" s="1"/>
  <c r="F76" i="28" s="1"/>
  <c r="F77" i="28" s="1"/>
  <c r="F78" i="28" s="1"/>
  <c r="F79" i="28" s="1"/>
  <c r="F80" i="28" s="1"/>
  <c r="F81" i="28" s="1"/>
  <c r="F82" i="28" s="1"/>
  <c r="F83" i="28" s="1"/>
  <c r="F84" i="28" s="1"/>
  <c r="F85" i="28" s="1"/>
  <c r="F86" i="28" s="1"/>
  <c r="F87" i="28" s="1"/>
  <c r="F88" i="28" s="1"/>
  <c r="F89" i="28" s="1"/>
  <c r="F90" i="28" s="1"/>
  <c r="D3" i="28"/>
  <c r="D2" i="28"/>
  <c r="D3" i="26"/>
  <c r="D4" i="26"/>
  <c r="D5" i="26"/>
  <c r="D6" i="26"/>
  <c r="D7" i="26"/>
  <c r="D8" i="26"/>
  <c r="D9" i="26"/>
  <c r="D10" i="26"/>
  <c r="D11" i="26"/>
  <c r="D21" i="26"/>
  <c r="D22" i="26"/>
  <c r="D63" i="26"/>
  <c r="D64" i="26"/>
  <c r="D65" i="26"/>
  <c r="D66" i="26"/>
  <c r="D67" i="26"/>
  <c r="D68" i="26"/>
  <c r="D69" i="26"/>
  <c r="D70" i="26"/>
  <c r="D71" i="26"/>
  <c r="D72" i="26"/>
  <c r="D73" i="26"/>
  <c r="D74" i="26"/>
  <c r="D75" i="26"/>
  <c r="D76" i="26"/>
  <c r="D77" i="26"/>
  <c r="D78" i="26"/>
  <c r="D79" i="26"/>
  <c r="D80" i="26"/>
  <c r="D81" i="26"/>
  <c r="D82" i="26"/>
  <c r="D83" i="26"/>
  <c r="D92" i="26"/>
  <c r="D113" i="26"/>
  <c r="D114" i="26"/>
  <c r="D115" i="26"/>
  <c r="D116" i="26"/>
  <c r="D117" i="26"/>
  <c r="D118" i="26"/>
  <c r="D119" i="26"/>
  <c r="D120" i="26"/>
  <c r="D121" i="26"/>
  <c r="D122" i="26"/>
  <c r="D126" i="26"/>
  <c r="D85" i="29" l="1"/>
  <c r="D82" i="29"/>
  <c r="D84" i="29"/>
  <c r="D86" i="29"/>
  <c r="D87" i="29"/>
  <c r="D81" i="29"/>
  <c r="D88" i="29"/>
  <c r="D83" i="29"/>
  <c r="D58" i="29"/>
  <c r="D56" i="29"/>
  <c r="D57" i="29"/>
  <c r="D60" i="29"/>
  <c r="D63" i="29"/>
  <c r="D59" i="29"/>
  <c r="D72" i="29"/>
  <c r="D73" i="29"/>
  <c r="D50" i="29"/>
  <c r="D51" i="29"/>
  <c r="D52" i="29"/>
  <c r="D64" i="29"/>
  <c r="D69" i="29"/>
  <c r="D71" i="29"/>
  <c r="D48" i="29"/>
  <c r="D49" i="29"/>
  <c r="D53" i="29"/>
  <c r="D65" i="29"/>
  <c r="D61" i="29"/>
  <c r="D62" i="29"/>
  <c r="D54" i="29"/>
  <c r="D66" i="29"/>
  <c r="D68" i="29"/>
  <c r="D70" i="29"/>
  <c r="D55" i="29"/>
  <c r="D67" i="29"/>
  <c r="D30" i="29"/>
  <c r="D29" i="29"/>
  <c r="D31" i="29"/>
  <c r="D32" i="29"/>
  <c r="D33" i="29"/>
  <c r="D77" i="28"/>
  <c r="D81" i="28"/>
  <c r="D76" i="28"/>
  <c r="D78" i="28"/>
  <c r="D79" i="28"/>
  <c r="D80" i="28"/>
  <c r="D13" i="28"/>
  <c r="D14" i="28"/>
  <c r="D125" i="26"/>
  <c r="D124" i="26"/>
  <c r="D123" i="26"/>
  <c r="D112" i="26"/>
  <c r="D103" i="26"/>
  <c r="D90" i="26"/>
  <c r="D100" i="26"/>
  <c r="D87" i="26"/>
  <c r="D86" i="26"/>
  <c r="D104" i="26"/>
  <c r="D91" i="26"/>
  <c r="D101" i="26"/>
  <c r="D88" i="26"/>
  <c r="D99" i="26"/>
  <c r="D84" i="26"/>
  <c r="D107" i="26"/>
  <c r="D95" i="26"/>
  <c r="D89" i="26"/>
  <c r="D110" i="26"/>
  <c r="D109" i="26"/>
  <c r="D85" i="26"/>
  <c r="D96" i="26"/>
  <c r="D106" i="26"/>
  <c r="D94" i="26"/>
  <c r="D102" i="26"/>
  <c r="D98" i="26"/>
  <c r="D97" i="26"/>
  <c r="D108" i="26"/>
  <c r="D105" i="26"/>
  <c r="D93" i="26"/>
  <c r="D62" i="26"/>
  <c r="D20" i="26"/>
  <c r="D31" i="26"/>
  <c r="D42" i="26"/>
  <c r="D18" i="26"/>
  <c r="D53" i="26"/>
  <c r="D41" i="26"/>
  <c r="D29" i="26"/>
  <c r="D17" i="26"/>
  <c r="D58" i="26"/>
  <c r="D33" i="26"/>
  <c r="D56" i="26"/>
  <c r="D55" i="26"/>
  <c r="D54" i="26"/>
  <c r="D30" i="26"/>
  <c r="D52" i="26"/>
  <c r="D40" i="26"/>
  <c r="D28" i="26"/>
  <c r="D16" i="26"/>
  <c r="D46" i="26"/>
  <c r="D57" i="26"/>
  <c r="D44" i="26"/>
  <c r="D43" i="26"/>
  <c r="D27" i="26"/>
  <c r="D26" i="26"/>
  <c r="D39" i="26"/>
  <c r="D37" i="26"/>
  <c r="D51" i="26"/>
  <c r="D14" i="26"/>
  <c r="D61" i="26"/>
  <c r="D25" i="26"/>
  <c r="D60" i="26"/>
  <c r="D48" i="26"/>
  <c r="D36" i="26"/>
  <c r="D24" i="26"/>
  <c r="D12" i="26"/>
  <c r="D34" i="26"/>
  <c r="D45" i="26"/>
  <c r="D32" i="26"/>
  <c r="D19" i="26"/>
  <c r="D15" i="26"/>
  <c r="D50" i="26"/>
  <c r="D38" i="26"/>
  <c r="D49" i="26"/>
  <c r="D13" i="26"/>
  <c r="D59" i="26"/>
  <c r="D47" i="26"/>
  <c r="D35" i="26"/>
  <c r="D23" i="26"/>
  <c r="E96" i="2"/>
  <c r="E117" i="2" s="1"/>
  <c r="E118" i="2" s="1"/>
  <c r="E119" i="2" s="1"/>
  <c r="E11" i="30"/>
  <c r="D10" i="30"/>
  <c r="D50" i="27"/>
  <c r="D7" i="27"/>
  <c r="D6" i="27"/>
  <c r="D5" i="27"/>
  <c r="D4" i="27"/>
  <c r="F3" i="27"/>
  <c r="F4" i="27" s="1"/>
  <c r="F5" i="27" s="1"/>
  <c r="F6" i="27" s="1"/>
  <c r="F7" i="27" s="1"/>
  <c r="F8" i="27" s="1"/>
  <c r="F9" i="27" s="1"/>
  <c r="F10" i="27" s="1"/>
  <c r="F11" i="27" s="1"/>
  <c r="F12" i="27" s="1"/>
  <c r="F13" i="27" s="1"/>
  <c r="F14" i="27" s="1"/>
  <c r="F15" i="27" s="1"/>
  <c r="F16" i="27" s="1"/>
  <c r="F17" i="27" s="1"/>
  <c r="F18" i="27" s="1"/>
  <c r="F19" i="27" s="1"/>
  <c r="F20" i="27" s="1"/>
  <c r="F21" i="27" s="1"/>
  <c r="F22" i="27" s="1"/>
  <c r="F23" i="27" s="1"/>
  <c r="F24" i="27" s="1"/>
  <c r="F25" i="27" s="1"/>
  <c r="F26" i="27" s="1"/>
  <c r="F27" i="27" s="1"/>
  <c r="F28" i="27" s="1"/>
  <c r="F29" i="27" s="1"/>
  <c r="F30" i="27" s="1"/>
  <c r="F31" i="27" s="1"/>
  <c r="F32" i="27" s="1"/>
  <c r="F33" i="27" s="1"/>
  <c r="F34" i="27" s="1"/>
  <c r="F35" i="27" s="1"/>
  <c r="F36" i="27" s="1"/>
  <c r="F37" i="27" s="1"/>
  <c r="F38" i="27" s="1"/>
  <c r="F39" i="27" s="1"/>
  <c r="F40" i="27" s="1"/>
  <c r="F41" i="27" s="1"/>
  <c r="F42" i="27" s="1"/>
  <c r="F43" i="27" s="1"/>
  <c r="F44" i="27" s="1"/>
  <c r="F45" i="27" s="1"/>
  <c r="F46" i="27" s="1"/>
  <c r="F47" i="27" s="1"/>
  <c r="F48" i="27" s="1"/>
  <c r="F49" i="27" s="1"/>
  <c r="F50" i="27" s="1"/>
  <c r="F51" i="27" s="1"/>
  <c r="F52" i="27" s="1"/>
  <c r="F53" i="27" s="1"/>
  <c r="F54" i="27" s="1"/>
  <c r="F55" i="27" s="1"/>
  <c r="F56" i="27" s="1"/>
  <c r="F57" i="27" s="1"/>
  <c r="F58" i="27" s="1"/>
  <c r="F59" i="27" s="1"/>
  <c r="F60" i="27" s="1"/>
  <c r="F61" i="27" s="1"/>
  <c r="F62" i="27" s="1"/>
  <c r="F63" i="27" s="1"/>
  <c r="F64" i="27" s="1"/>
  <c r="F65" i="27" s="1"/>
  <c r="F66" i="27" s="1"/>
  <c r="F67" i="27" s="1"/>
  <c r="F68" i="27" s="1"/>
  <c r="F69" i="27" s="1"/>
  <c r="F70" i="27" s="1"/>
  <c r="F71" i="27" s="1"/>
  <c r="F72" i="27" s="1"/>
  <c r="F73" i="27" s="1"/>
  <c r="F74" i="27" s="1"/>
  <c r="F75" i="27" s="1"/>
  <c r="F76" i="27" s="1"/>
  <c r="F77" i="27" s="1"/>
  <c r="F78" i="27" s="1"/>
  <c r="F79" i="27" s="1"/>
  <c r="F80" i="27" s="1"/>
  <c r="F81" i="27" s="1"/>
  <c r="F82" i="27" s="1"/>
  <c r="F83" i="27" s="1"/>
  <c r="F84" i="27" s="1"/>
  <c r="F85" i="27" s="1"/>
  <c r="F86" i="27" s="1"/>
  <c r="F87" i="27" s="1"/>
  <c r="F88" i="27" s="1"/>
  <c r="F89" i="27" s="1"/>
  <c r="F90" i="27" s="1"/>
  <c r="F91" i="27" s="1"/>
  <c r="F92" i="27" s="1"/>
  <c r="F93" i="27" s="1"/>
  <c r="F94" i="27" s="1"/>
  <c r="F95" i="27" s="1"/>
  <c r="D3" i="27"/>
  <c r="D2" i="27"/>
  <c r="F3" i="26"/>
  <c r="F4" i="26" s="1"/>
  <c r="F5" i="26" s="1"/>
  <c r="F6" i="26" s="1"/>
  <c r="F7" i="26" s="1"/>
  <c r="F8" i="26" s="1"/>
  <c r="F9" i="26" s="1"/>
  <c r="F10" i="26" s="1"/>
  <c r="F11" i="26" s="1"/>
  <c r="F12" i="26" s="1"/>
  <c r="F13" i="26" s="1"/>
  <c r="F14" i="26" s="1"/>
  <c r="F15" i="26" s="1"/>
  <c r="F16" i="26" s="1"/>
  <c r="F17" i="26" s="1"/>
  <c r="F18" i="26" s="1"/>
  <c r="F19" i="26" s="1"/>
  <c r="F20" i="26" s="1"/>
  <c r="F21" i="26" s="1"/>
  <c r="F22" i="26" s="1"/>
  <c r="F23" i="26" s="1"/>
  <c r="F24" i="26" s="1"/>
  <c r="F25" i="26" s="1"/>
  <c r="F26" i="26" s="1"/>
  <c r="F27" i="26" s="1"/>
  <c r="F28" i="26" s="1"/>
  <c r="F29" i="26" s="1"/>
  <c r="F30" i="26" s="1"/>
  <c r="F31" i="26" s="1"/>
  <c r="F32" i="26" s="1"/>
  <c r="F33" i="26" s="1"/>
  <c r="F34" i="26" s="1"/>
  <c r="F35" i="26" s="1"/>
  <c r="F36" i="26" s="1"/>
  <c r="F37" i="26" s="1"/>
  <c r="F38" i="26" s="1"/>
  <c r="F39" i="26" s="1"/>
  <c r="F40" i="26" s="1"/>
  <c r="F41" i="26" s="1"/>
  <c r="F42" i="26" s="1"/>
  <c r="F43" i="26" s="1"/>
  <c r="F44" i="26" s="1"/>
  <c r="F45" i="26" s="1"/>
  <c r="F46" i="26" s="1"/>
  <c r="F47" i="26" s="1"/>
  <c r="F48" i="26" s="1"/>
  <c r="F49" i="26" s="1"/>
  <c r="F50" i="26" s="1"/>
  <c r="F51" i="26" s="1"/>
  <c r="F52" i="26" s="1"/>
  <c r="F53" i="26" s="1"/>
  <c r="F54" i="26" s="1"/>
  <c r="F55" i="26" s="1"/>
  <c r="F56" i="26" s="1"/>
  <c r="F57" i="26" s="1"/>
  <c r="F58" i="26" s="1"/>
  <c r="F59" i="26" s="1"/>
  <c r="F60" i="26" s="1"/>
  <c r="F61" i="26" s="1"/>
  <c r="F62" i="26" s="1"/>
  <c r="F63" i="26" s="1"/>
  <c r="F64" i="26" s="1"/>
  <c r="F65" i="26" s="1"/>
  <c r="F66" i="26" s="1"/>
  <c r="F67" i="26" s="1"/>
  <c r="F68" i="26" s="1"/>
  <c r="F69" i="26" s="1"/>
  <c r="F70" i="26" s="1"/>
  <c r="F71" i="26" s="1"/>
  <c r="F72" i="26" s="1"/>
  <c r="F73" i="26" s="1"/>
  <c r="F74" i="26" s="1"/>
  <c r="F75" i="26" s="1"/>
  <c r="F76" i="26" s="1"/>
  <c r="F77" i="26" s="1"/>
  <c r="F78" i="26" s="1"/>
  <c r="F79" i="26" s="1"/>
  <c r="F80" i="26" s="1"/>
  <c r="F81" i="26" s="1"/>
  <c r="F82" i="26" s="1"/>
  <c r="F83" i="26" s="1"/>
  <c r="F84" i="26" s="1"/>
  <c r="F85" i="26" s="1"/>
  <c r="F86" i="26" s="1"/>
  <c r="F87" i="26" s="1"/>
  <c r="F88" i="26" s="1"/>
  <c r="F89" i="26" s="1"/>
  <c r="F90" i="26" s="1"/>
  <c r="F91" i="26" s="1"/>
  <c r="F92" i="26" s="1"/>
  <c r="F93" i="26" s="1"/>
  <c r="F94" i="26" s="1"/>
  <c r="F95" i="26" s="1"/>
  <c r="F96" i="26" s="1"/>
  <c r="F97" i="26" s="1"/>
  <c r="F98" i="26" s="1"/>
  <c r="F99" i="26" s="1"/>
  <c r="F100" i="26" s="1"/>
  <c r="F101" i="26" s="1"/>
  <c r="F102" i="26" s="1"/>
  <c r="F103" i="26" s="1"/>
  <c r="F104" i="26" s="1"/>
  <c r="F105" i="26" s="1"/>
  <c r="F106" i="26" s="1"/>
  <c r="F107" i="26" s="1"/>
  <c r="F108" i="26" s="1"/>
  <c r="F109" i="26" s="1"/>
  <c r="F110" i="26" s="1"/>
  <c r="F111" i="26" s="1"/>
  <c r="F112" i="26" s="1"/>
  <c r="F113" i="26" s="1"/>
  <c r="F114" i="26" s="1"/>
  <c r="F115" i="26" s="1"/>
  <c r="F116" i="26" s="1"/>
  <c r="F117" i="26" s="1"/>
  <c r="F118" i="26" s="1"/>
  <c r="F119" i="26" s="1"/>
  <c r="F120" i="26" s="1"/>
  <c r="F121" i="26" s="1"/>
  <c r="F122" i="26" s="1"/>
  <c r="F123" i="26" s="1"/>
  <c r="F124" i="26" s="1"/>
  <c r="F125" i="26" s="1"/>
  <c r="F126" i="26" s="1"/>
  <c r="D2" i="26"/>
  <c r="D111" i="26" l="1"/>
  <c r="D11" i="30"/>
  <c r="E12" i="30"/>
  <c r="D8" i="27"/>
  <c r="D52" i="27"/>
  <c r="D51" i="27"/>
  <c r="D2" i="19"/>
  <c r="D2" i="25"/>
  <c r="D2" i="2"/>
  <c r="E13" i="30" l="1"/>
  <c r="D12" i="30"/>
  <c r="D53" i="27"/>
  <c r="D9" i="27"/>
  <c r="D110" i="2"/>
  <c r="D109" i="2"/>
  <c r="D108" i="2"/>
  <c r="E14" i="30" l="1"/>
  <c r="D13" i="30"/>
  <c r="D54" i="27"/>
  <c r="D10" i="27"/>
  <c r="D33" i="25"/>
  <c r="D34" i="25"/>
  <c r="D112" i="2"/>
  <c r="D111" i="2"/>
  <c r="D113" i="2"/>
  <c r="E15" i="30" l="1"/>
  <c r="D14" i="30"/>
  <c r="D11" i="27"/>
  <c r="D55" i="27"/>
  <c r="D35" i="25"/>
  <c r="D114" i="2"/>
  <c r="D15" i="30" l="1"/>
  <c r="E16" i="30"/>
  <c r="D12" i="27"/>
  <c r="D56" i="27"/>
  <c r="D36" i="25"/>
  <c r="D115" i="2"/>
  <c r="D3" i="19"/>
  <c r="F4" i="25"/>
  <c r="F5" i="25" s="1"/>
  <c r="F6" i="25" s="1"/>
  <c r="F7" i="25" s="1"/>
  <c r="F8" i="25" s="1"/>
  <c r="F9" i="25" s="1"/>
  <c r="F10" i="25" s="1"/>
  <c r="F11" i="25" s="1"/>
  <c r="F12" i="25" s="1"/>
  <c r="F13" i="25" s="1"/>
  <c r="F14" i="25" s="1"/>
  <c r="F15" i="25" s="1"/>
  <c r="F16" i="25" s="1"/>
  <c r="F17" i="25" s="1"/>
  <c r="F18" i="25" s="1"/>
  <c r="F19" i="25" s="1"/>
  <c r="F20" i="25" s="1"/>
  <c r="F21" i="25" s="1"/>
  <c r="F22" i="25" s="1"/>
  <c r="F23" i="25" s="1"/>
  <c r="F24" i="25" s="1"/>
  <c r="F25" i="25" s="1"/>
  <c r="F26" i="25" s="1"/>
  <c r="F27" i="25" s="1"/>
  <c r="F28" i="25" s="1"/>
  <c r="F29" i="25" s="1"/>
  <c r="F30" i="25" s="1"/>
  <c r="F31" i="25" s="1"/>
  <c r="F32" i="25" s="1"/>
  <c r="F33" i="25" s="1"/>
  <c r="F34" i="25" s="1"/>
  <c r="F35" i="25" s="1"/>
  <c r="F36" i="25" s="1"/>
  <c r="F37" i="25" s="1"/>
  <c r="F38" i="25" s="1"/>
  <c r="F39" i="25" s="1"/>
  <c r="F40" i="25" s="1"/>
  <c r="F41" i="25" s="1"/>
  <c r="F42" i="25" s="1"/>
  <c r="F43" i="25" s="1"/>
  <c r="F44" i="25" s="1"/>
  <c r="F45" i="25" s="1"/>
  <c r="F46" i="25" s="1"/>
  <c r="F47" i="25" s="1"/>
  <c r="F48" i="25" s="1"/>
  <c r="F49" i="25" s="1"/>
  <c r="F50" i="25" s="1"/>
  <c r="F51" i="25" s="1"/>
  <c r="F52" i="25" s="1"/>
  <c r="F53" i="25" s="1"/>
  <c r="F54" i="25" s="1"/>
  <c r="F55" i="25" s="1"/>
  <c r="F56" i="25" s="1"/>
  <c r="F57" i="25" s="1"/>
  <c r="F58" i="25" s="1"/>
  <c r="F59" i="25" s="1"/>
  <c r="F60" i="25" s="1"/>
  <c r="F61" i="25" s="1"/>
  <c r="F62" i="25" s="1"/>
  <c r="F63" i="25" s="1"/>
  <c r="F64" i="25" s="1"/>
  <c r="F65" i="25" s="1"/>
  <c r="F66" i="25" s="1"/>
  <c r="F67" i="25" s="1"/>
  <c r="F68" i="25" s="1"/>
  <c r="F69" i="25" s="1"/>
  <c r="F70" i="25" s="1"/>
  <c r="F71" i="25" s="1"/>
  <c r="F72" i="25" s="1"/>
  <c r="F73" i="25" s="1"/>
  <c r="F74" i="25" s="1"/>
  <c r="F75" i="25" s="1"/>
  <c r="F76" i="25" s="1"/>
  <c r="F77" i="25" s="1"/>
  <c r="F78" i="25" s="1"/>
  <c r="F79" i="25" s="1"/>
  <c r="F80" i="25" s="1"/>
  <c r="D3" i="25"/>
  <c r="D16" i="30" l="1"/>
  <c r="E17" i="30"/>
  <c r="D13" i="27"/>
  <c r="D57" i="27"/>
  <c r="D4" i="19"/>
  <c r="D37" i="25"/>
  <c r="D116" i="2"/>
  <c r="D3" i="2"/>
  <c r="D17" i="30" l="1"/>
  <c r="E18" i="30"/>
  <c r="D14" i="27"/>
  <c r="D58" i="27"/>
  <c r="D5" i="19"/>
  <c r="D38" i="25"/>
  <c r="D4" i="25"/>
  <c r="D117" i="2"/>
  <c r="D4" i="2"/>
  <c r="F3" i="19"/>
  <c r="F4" i="19" s="1"/>
  <c r="F5" i="19" s="1"/>
  <c r="F6" i="19" s="1"/>
  <c r="F7" i="19" s="1"/>
  <c r="F8" i="19" s="1"/>
  <c r="F9" i="19" s="1"/>
  <c r="F10" i="19" s="1"/>
  <c r="F11" i="19" s="1"/>
  <c r="F12" i="19" s="1"/>
  <c r="F13" i="19" s="1"/>
  <c r="F14" i="19" s="1"/>
  <c r="F15" i="19" s="1"/>
  <c r="F16" i="19" s="1"/>
  <c r="F17" i="19" s="1"/>
  <c r="F18" i="19" s="1"/>
  <c r="F19" i="19" s="1"/>
  <c r="F20" i="19" s="1"/>
  <c r="F21" i="19" s="1"/>
  <c r="F22" i="19" s="1"/>
  <c r="F23" i="19" s="1"/>
  <c r="F24" i="19" s="1"/>
  <c r="F25" i="19" s="1"/>
  <c r="F26" i="19" s="1"/>
  <c r="F27" i="19" s="1"/>
  <c r="F28" i="19" s="1"/>
  <c r="F29" i="19" s="1"/>
  <c r="F30" i="19" s="1"/>
  <c r="F31" i="19" s="1"/>
  <c r="F32" i="19" s="1"/>
  <c r="F33" i="19" s="1"/>
  <c r="F34" i="19" s="1"/>
  <c r="F35" i="19" s="1"/>
  <c r="F36" i="19" s="1"/>
  <c r="F37" i="19" s="1"/>
  <c r="F38" i="19" s="1"/>
  <c r="F39" i="19" s="1"/>
  <c r="F40" i="19" s="1"/>
  <c r="F41" i="19" s="1"/>
  <c r="F42" i="19" s="1"/>
  <c r="F43" i="19" s="1"/>
  <c r="F44" i="19" s="1"/>
  <c r="F45" i="19" s="1"/>
  <c r="F46" i="19" s="1"/>
  <c r="F47" i="19" s="1"/>
  <c r="F48" i="19" s="1"/>
  <c r="F49" i="19" s="1"/>
  <c r="F50" i="19" s="1"/>
  <c r="F51" i="19" s="1"/>
  <c r="F52" i="19" s="1"/>
  <c r="F53" i="19" s="1"/>
  <c r="F54" i="19" s="1"/>
  <c r="F55" i="19" s="1"/>
  <c r="F56" i="19" s="1"/>
  <c r="F57" i="19" s="1"/>
  <c r="F58" i="19" s="1"/>
  <c r="F59" i="19" s="1"/>
  <c r="F60" i="19" s="1"/>
  <c r="F61" i="19" s="1"/>
  <c r="F62" i="19" s="1"/>
  <c r="F63" i="19" s="1"/>
  <c r="F64" i="19" s="1"/>
  <c r="F65" i="19" s="1"/>
  <c r="E19" i="30" l="1"/>
  <c r="D18" i="30"/>
  <c r="D15" i="27"/>
  <c r="D59" i="27"/>
  <c r="D6" i="19"/>
  <c r="D39" i="25"/>
  <c r="D5" i="25"/>
  <c r="D118" i="2"/>
  <c r="D5" i="2"/>
  <c r="F4" i="2"/>
  <c r="F5" i="2" s="1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D19" i="30" l="1"/>
  <c r="E20" i="30"/>
  <c r="D60" i="27"/>
  <c r="D16" i="27"/>
  <c r="D7" i="19"/>
  <c r="D40" i="25"/>
  <c r="D6" i="25"/>
  <c r="D119" i="2"/>
  <c r="D6" i="2"/>
  <c r="E21" i="30" l="1"/>
  <c r="D20" i="30"/>
  <c r="D61" i="27"/>
  <c r="D17" i="27"/>
  <c r="D8" i="19"/>
  <c r="D41" i="25"/>
  <c r="D7" i="25"/>
  <c r="D120" i="2"/>
  <c r="D7" i="2"/>
  <c r="E22" i="30" l="1"/>
  <c r="D21" i="30"/>
  <c r="D62" i="27"/>
  <c r="D18" i="27"/>
  <c r="D9" i="19"/>
  <c r="D42" i="25"/>
  <c r="D8" i="25"/>
  <c r="D121" i="2"/>
  <c r="D8" i="2"/>
  <c r="E23" i="30" l="1"/>
  <c r="D22" i="30"/>
  <c r="D19" i="27"/>
  <c r="D63" i="27"/>
  <c r="D10" i="19"/>
  <c r="D43" i="25"/>
  <c r="D9" i="25"/>
  <c r="D122" i="2"/>
  <c r="D9" i="2"/>
  <c r="D23" i="30" l="1"/>
  <c r="E24" i="30"/>
  <c r="D20" i="27"/>
  <c r="D64" i="27"/>
  <c r="D11" i="19"/>
  <c r="D44" i="25"/>
  <c r="D10" i="25"/>
  <c r="D123" i="2"/>
  <c r="D10" i="2"/>
  <c r="E25" i="30" l="1"/>
  <c r="D24" i="30"/>
  <c r="D65" i="27"/>
  <c r="D21" i="27"/>
  <c r="D12" i="19"/>
  <c r="D45" i="25"/>
  <c r="D11" i="25"/>
  <c r="D124" i="2"/>
  <c r="D11" i="2"/>
  <c r="D25" i="30" l="1"/>
  <c r="E26" i="30"/>
  <c r="D22" i="27"/>
  <c r="D66" i="27"/>
  <c r="D13" i="19"/>
  <c r="D46" i="25"/>
  <c r="D12" i="25"/>
  <c r="D125" i="2"/>
  <c r="D12" i="2"/>
  <c r="E27" i="30" l="1"/>
  <c r="D26" i="30"/>
  <c r="D67" i="27"/>
  <c r="D23" i="27"/>
  <c r="D14" i="19"/>
  <c r="D47" i="25"/>
  <c r="D13" i="25"/>
  <c r="D126" i="2"/>
  <c r="D13" i="2"/>
  <c r="D27" i="30" l="1"/>
  <c r="E28" i="30"/>
  <c r="D24" i="27"/>
  <c r="D68" i="27"/>
  <c r="D15" i="19"/>
  <c r="D48" i="25"/>
  <c r="D14" i="25"/>
  <c r="D127" i="2"/>
  <c r="D14" i="2"/>
  <c r="D28" i="30" l="1"/>
  <c r="E29" i="30"/>
  <c r="D25" i="27"/>
  <c r="D69" i="27"/>
  <c r="D16" i="19"/>
  <c r="D49" i="25"/>
  <c r="D15" i="25"/>
  <c r="D15" i="2"/>
  <c r="E30" i="30" l="1"/>
  <c r="D29" i="30"/>
  <c r="D70" i="27"/>
  <c r="D26" i="27"/>
  <c r="D17" i="19"/>
  <c r="D50" i="25"/>
  <c r="D16" i="25"/>
  <c r="D16" i="2"/>
  <c r="E31" i="30" l="1"/>
  <c r="D30" i="30"/>
  <c r="D71" i="27"/>
  <c r="D27" i="27"/>
  <c r="D18" i="19"/>
  <c r="D51" i="25"/>
  <c r="D17" i="25"/>
  <c r="D17" i="2"/>
  <c r="D31" i="30" l="1"/>
  <c r="E32" i="30"/>
  <c r="D72" i="27"/>
  <c r="D28" i="27"/>
  <c r="D19" i="19"/>
  <c r="D52" i="25"/>
  <c r="D18" i="25"/>
  <c r="D18" i="2"/>
  <c r="D32" i="30" l="1"/>
  <c r="E33" i="30"/>
  <c r="D29" i="27"/>
  <c r="D73" i="27"/>
  <c r="D20" i="19"/>
  <c r="D53" i="25"/>
  <c r="D19" i="25"/>
  <c r="D19" i="2"/>
  <c r="E34" i="30" l="1"/>
  <c r="D33" i="30"/>
  <c r="D30" i="27"/>
  <c r="D74" i="27"/>
  <c r="D21" i="19"/>
  <c r="D54" i="25"/>
  <c r="D20" i="25"/>
  <c r="D20" i="2"/>
  <c r="E35" i="30" l="1"/>
  <c r="D34" i="30"/>
  <c r="D75" i="27"/>
  <c r="D31" i="27"/>
  <c r="D22" i="19"/>
  <c r="D55" i="25"/>
  <c r="D21" i="25"/>
  <c r="D21" i="2"/>
  <c r="D35" i="30" l="1"/>
  <c r="E36" i="30"/>
  <c r="D76" i="27"/>
  <c r="D32" i="27"/>
  <c r="D23" i="19"/>
  <c r="D56" i="25"/>
  <c r="D22" i="25"/>
  <c r="D22" i="2"/>
  <c r="E37" i="30" l="1"/>
  <c r="D36" i="30"/>
  <c r="D33" i="27"/>
  <c r="D77" i="27"/>
  <c r="D24" i="19"/>
  <c r="D57" i="25"/>
  <c r="D23" i="25"/>
  <c r="D23" i="2"/>
  <c r="E38" i="30" l="1"/>
  <c r="D37" i="30"/>
  <c r="D78" i="27"/>
  <c r="D34" i="27"/>
  <c r="D25" i="19"/>
  <c r="D58" i="25"/>
  <c r="D24" i="25"/>
  <c r="D24" i="2"/>
  <c r="E39" i="30" l="1"/>
  <c r="D38" i="30"/>
  <c r="D35" i="27"/>
  <c r="D79" i="27"/>
  <c r="D26" i="19"/>
  <c r="D59" i="25"/>
  <c r="D25" i="25"/>
  <c r="D25" i="2"/>
  <c r="D39" i="30" l="1"/>
  <c r="E40" i="30"/>
  <c r="D80" i="27"/>
  <c r="D36" i="27"/>
  <c r="D27" i="19"/>
  <c r="D60" i="25"/>
  <c r="D26" i="25"/>
  <c r="D26" i="2"/>
  <c r="E41" i="30" l="1"/>
  <c r="D40" i="30"/>
  <c r="D37" i="27"/>
  <c r="D81" i="27"/>
  <c r="D28" i="19"/>
  <c r="D61" i="25"/>
  <c r="D27" i="25"/>
  <c r="D27" i="2"/>
  <c r="E42" i="30" l="1"/>
  <c r="D41" i="30"/>
  <c r="D38" i="27"/>
  <c r="D82" i="27"/>
  <c r="D29" i="19"/>
  <c r="D62" i="25"/>
  <c r="D28" i="25"/>
  <c r="D28" i="2"/>
  <c r="E43" i="30" l="1"/>
  <c r="D42" i="30"/>
  <c r="D39" i="27"/>
  <c r="D83" i="27"/>
  <c r="D30" i="19"/>
  <c r="D63" i="25"/>
  <c r="D29" i="25"/>
  <c r="D29" i="2"/>
  <c r="D43" i="30" l="1"/>
  <c r="E44" i="30"/>
  <c r="D40" i="27"/>
  <c r="D84" i="27"/>
  <c r="D31" i="19"/>
  <c r="D64" i="25"/>
  <c r="D30" i="25"/>
  <c r="D30" i="2"/>
  <c r="D44" i="30" l="1"/>
  <c r="E45" i="30"/>
  <c r="D85" i="27"/>
  <c r="D41" i="27"/>
  <c r="D32" i="19"/>
  <c r="D65" i="25"/>
  <c r="D32" i="25"/>
  <c r="D31" i="25"/>
  <c r="D31" i="2"/>
  <c r="E46" i="30" l="1"/>
  <c r="D45" i="30"/>
  <c r="D42" i="27"/>
  <c r="D86" i="27"/>
  <c r="D33" i="19"/>
  <c r="D66" i="25"/>
  <c r="D32" i="2"/>
  <c r="E47" i="30" l="1"/>
  <c r="D46" i="30"/>
  <c r="D87" i="27"/>
  <c r="D43" i="27"/>
  <c r="D34" i="19"/>
  <c r="D67" i="25"/>
  <c r="D33" i="2"/>
  <c r="D47" i="30" l="1"/>
  <c r="E48" i="30"/>
  <c r="D44" i="27"/>
  <c r="D88" i="27"/>
  <c r="D35" i="19"/>
  <c r="D68" i="25"/>
  <c r="D34" i="2"/>
  <c r="E49" i="30" l="1"/>
  <c r="D48" i="30"/>
  <c r="D89" i="27"/>
  <c r="D45" i="27"/>
  <c r="D36" i="19"/>
  <c r="D69" i="25"/>
  <c r="D35" i="2"/>
  <c r="D49" i="30" l="1"/>
  <c r="E50" i="30"/>
  <c r="D46" i="27"/>
  <c r="D90" i="27"/>
  <c r="D37" i="19"/>
  <c r="D70" i="25"/>
  <c r="D36" i="2"/>
  <c r="E51" i="30" l="1"/>
  <c r="D50" i="30"/>
  <c r="D91" i="27"/>
  <c r="D47" i="27"/>
  <c r="D38" i="19"/>
  <c r="D71" i="25"/>
  <c r="D37" i="2"/>
  <c r="D51" i="30" l="1"/>
  <c r="E52" i="30"/>
  <c r="D48" i="27"/>
  <c r="D49" i="27"/>
  <c r="D92" i="27"/>
  <c r="D39" i="19"/>
  <c r="D72" i="25"/>
  <c r="D38" i="2"/>
  <c r="E53" i="30" l="1"/>
  <c r="D52" i="30"/>
  <c r="D93" i="27"/>
  <c r="D40" i="19"/>
  <c r="D73" i="25"/>
  <c r="D39" i="2"/>
  <c r="D53" i="30" l="1"/>
  <c r="E54" i="30"/>
  <c r="D94" i="27"/>
  <c r="D41" i="19"/>
  <c r="D74" i="25"/>
  <c r="D40" i="2"/>
  <c r="E55" i="30" l="1"/>
  <c r="D54" i="30"/>
  <c r="D95" i="27"/>
  <c r="D42" i="19"/>
  <c r="D75" i="25"/>
  <c r="D41" i="2"/>
  <c r="D55" i="30" l="1"/>
  <c r="E56" i="30"/>
  <c r="D43" i="19"/>
  <c r="D76" i="25"/>
  <c r="D42" i="2"/>
  <c r="D56" i="30" l="1"/>
  <c r="E57" i="30"/>
  <c r="D44" i="19"/>
  <c r="D77" i="25"/>
  <c r="D43" i="2"/>
  <c r="E58" i="30" l="1"/>
  <c r="D57" i="30"/>
  <c r="D45" i="19"/>
  <c r="D78" i="25"/>
  <c r="D44" i="2"/>
  <c r="E59" i="30" l="1"/>
  <c r="D58" i="30"/>
  <c r="D46" i="19"/>
  <c r="D79" i="25"/>
  <c r="D45" i="2"/>
  <c r="D59" i="30" l="1"/>
  <c r="E60" i="30"/>
  <c r="D47" i="19"/>
  <c r="D80" i="25"/>
  <c r="D46" i="2"/>
  <c r="E61" i="30" l="1"/>
  <c r="D60" i="30"/>
  <c r="D48" i="19"/>
  <c r="D47" i="2"/>
  <c r="E62" i="30" l="1"/>
  <c r="D61" i="30"/>
  <c r="D49" i="19"/>
  <c r="D48" i="2"/>
  <c r="E63" i="30" l="1"/>
  <c r="D62" i="30"/>
  <c r="D50" i="19"/>
  <c r="D49" i="2"/>
  <c r="D63" i="30" l="1"/>
  <c r="E64" i="30"/>
  <c r="D51" i="19"/>
  <c r="D50" i="2"/>
  <c r="E65" i="30" l="1"/>
  <c r="D64" i="30"/>
  <c r="D52" i="19"/>
  <c r="D51" i="2"/>
  <c r="E66" i="30" l="1"/>
  <c r="D65" i="30"/>
  <c r="D53" i="19"/>
  <c r="D52" i="2"/>
  <c r="E67" i="30" l="1"/>
  <c r="D66" i="30"/>
  <c r="D54" i="19"/>
  <c r="D53" i="2"/>
  <c r="D67" i="30" l="1"/>
  <c r="E68" i="30"/>
  <c r="D55" i="19"/>
  <c r="D54" i="2"/>
  <c r="E69" i="30" l="1"/>
  <c r="D68" i="30"/>
  <c r="D56" i="19"/>
  <c r="D55" i="2"/>
  <c r="D69" i="30" l="1"/>
  <c r="E70" i="30"/>
  <c r="D57" i="19"/>
  <c r="D56" i="2"/>
  <c r="E71" i="30" l="1"/>
  <c r="D70" i="30"/>
  <c r="D58" i="19"/>
  <c r="D57" i="2"/>
  <c r="D71" i="30" l="1"/>
  <c r="E72" i="30"/>
  <c r="D59" i="19"/>
  <c r="D58" i="2"/>
  <c r="D72" i="30" l="1"/>
  <c r="E73" i="30"/>
  <c r="D60" i="19"/>
  <c r="D59" i="2"/>
  <c r="E74" i="30" l="1"/>
  <c r="D73" i="30"/>
  <c r="D61" i="19"/>
  <c r="D60" i="2"/>
  <c r="E75" i="30" l="1"/>
  <c r="D74" i="30"/>
  <c r="D62" i="19"/>
  <c r="D61" i="2"/>
  <c r="D75" i="30" l="1"/>
  <c r="E76" i="30"/>
  <c r="D63" i="19"/>
  <c r="D62" i="2"/>
  <c r="D76" i="30" l="1"/>
  <c r="E77" i="30"/>
  <c r="D64" i="19"/>
  <c r="D63" i="2"/>
  <c r="D77" i="30" l="1"/>
  <c r="E78" i="30"/>
  <c r="D65" i="19"/>
  <c r="D64" i="2"/>
  <c r="E79" i="30" l="1"/>
  <c r="D78" i="30"/>
  <c r="D65" i="2"/>
  <c r="D79" i="30" l="1"/>
  <c r="E80" i="30"/>
  <c r="D66" i="2"/>
  <c r="E81" i="30" l="1"/>
  <c r="D80" i="30"/>
  <c r="D67" i="2"/>
  <c r="E82" i="30" l="1"/>
  <c r="D81" i="30"/>
  <c r="D68" i="2"/>
  <c r="E83" i="30" l="1"/>
  <c r="D82" i="30"/>
  <c r="D69" i="2"/>
  <c r="D83" i="30" l="1"/>
  <c r="E84" i="30"/>
  <c r="D70" i="2"/>
  <c r="E85" i="30" l="1"/>
  <c r="D84" i="30"/>
  <c r="D71" i="2"/>
  <c r="E86" i="30" l="1"/>
  <c r="D85" i="30"/>
  <c r="D72" i="2"/>
  <c r="E87" i="30" l="1"/>
  <c r="D86" i="30"/>
  <c r="D73" i="2"/>
  <c r="D87" i="30" l="1"/>
  <c r="E88" i="30"/>
  <c r="D74" i="2"/>
  <c r="D88" i="30" l="1"/>
  <c r="E89" i="30"/>
  <c r="D75" i="2"/>
  <c r="E90" i="30" l="1"/>
  <c r="D89" i="30"/>
  <c r="D76" i="2"/>
  <c r="E91" i="30" l="1"/>
  <c r="D90" i="30"/>
  <c r="D77" i="2"/>
  <c r="D91" i="30" l="1"/>
  <c r="E92" i="30"/>
  <c r="D78" i="2"/>
  <c r="E93" i="30" l="1"/>
  <c r="D92" i="30"/>
  <c r="D79" i="2"/>
  <c r="D93" i="30" l="1"/>
  <c r="E94" i="30"/>
  <c r="D80" i="2"/>
  <c r="E95" i="30" l="1"/>
  <c r="D94" i="30"/>
  <c r="D81" i="2"/>
  <c r="D95" i="30" l="1"/>
  <c r="D82" i="2"/>
  <c r="D96" i="30" l="1"/>
  <c r="D83" i="2"/>
  <c r="D97" i="30" l="1"/>
  <c r="D84" i="2"/>
  <c r="D98" i="30" l="1"/>
  <c r="D85" i="2"/>
  <c r="D99" i="30" l="1"/>
  <c r="D86" i="2"/>
  <c r="D100" i="30" l="1"/>
  <c r="D87" i="2"/>
  <c r="D101" i="30" l="1"/>
  <c r="D88" i="2"/>
  <c r="D102" i="30" l="1"/>
  <c r="D89" i="2"/>
  <c r="D90" i="2" l="1"/>
  <c r="D91" i="2" l="1"/>
  <c r="D92" i="2" l="1"/>
  <c r="D93" i="2" l="1"/>
  <c r="D94" i="2" l="1"/>
  <c r="D95" i="2" l="1"/>
  <c r="D96" i="2" l="1"/>
  <c r="D97" i="2" l="1"/>
  <c r="D98" i="2" l="1"/>
  <c r="D99" i="2" l="1"/>
  <c r="D100" i="2" l="1"/>
  <c r="D101" i="2" l="1"/>
  <c r="D102" i="2" l="1"/>
  <c r="D103" i="2" l="1"/>
  <c r="D104" i="2" l="1"/>
  <c r="D105" i="2" l="1"/>
  <c r="D107" i="2" l="1"/>
  <c r="D106" i="2"/>
</calcChain>
</file>

<file path=xl/sharedStrings.xml><?xml version="1.0" encoding="utf-8"?>
<sst xmlns="http://schemas.openxmlformats.org/spreadsheetml/2006/main" count="56" uniqueCount="7">
  <si>
    <t>Elementos verticais +0.000 0.000</t>
  </si>
  <si>
    <t>Estaca Distância + 0.000 0.000</t>
  </si>
  <si>
    <t xml:space="preserve">Elementos Horizontais </t>
  </si>
  <si>
    <t>Cotas do Projeto (E)</t>
  </si>
  <si>
    <t>Estaca</t>
  </si>
  <si>
    <t xml:space="preserve">Distancia (m) </t>
  </si>
  <si>
    <t>Cotas do Terreno (E)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</si>
</sst>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7"/>
  <sheetViews>
    <sheetView view="pageBreakPreview" topLeftCell="A101" zoomScale="87" zoomScaleNormal="100" zoomScaleSheetLayoutView="87" workbookViewId="0">
      <selection activeCell="E126" sqref="E126:E127"/>
    </sheetView>
  </sheetViews>
  <sheetFormatPr defaultRowHeight="14.4" x14ac:dyDescent="0.3"/>
  <cols>
    <col min="1" max="1" width="10.44140625" bestFit="1" customWidth="1"/>
    <col min="2" max="2" width="9" bestFit="1" customWidth="1"/>
    <col min="3" max="3" width="11" bestFit="1" customWidth="1"/>
    <col min="4" max="4" width="10.44140625" bestFit="1" customWidth="1"/>
    <col min="5" max="5" width="8.5546875" bestFit="1" customWidth="1"/>
    <col min="6" max="6" width="9" bestFit="1" customWidth="1"/>
    <col min="7" max="7" width="8.5546875" bestFit="1" customWidth="1"/>
  </cols>
  <sheetData>
    <row r="1" spans="1:7" ht="58.2" thickBot="1" x14ac:dyDescent="0.35">
      <c r="A1" s="9" t="s">
        <v>0</v>
      </c>
      <c r="B1" s="10" t="s">
        <v>1</v>
      </c>
      <c r="C1" s="10" t="s">
        <v>2</v>
      </c>
      <c r="D1" s="10" t="s">
        <v>3</v>
      </c>
      <c r="E1" s="10" t="s">
        <v>6</v>
      </c>
      <c r="F1" s="10" t="s">
        <v>5</v>
      </c>
      <c r="G1" s="11" t="s">
        <v>4</v>
      </c>
    </row>
    <row r="2" spans="1:7" x14ac:dyDescent="0.3">
      <c r="A2" s="5"/>
      <c r="B2" s="6"/>
      <c r="C2" s="6"/>
      <c r="D2" s="7">
        <f>E2+0.15</f>
        <v>29.669999999999998</v>
      </c>
      <c r="E2" s="7">
        <v>29.52</v>
      </c>
      <c r="F2" s="6">
        <v>0</v>
      </c>
      <c r="G2" s="8">
        <v>0</v>
      </c>
    </row>
    <row r="3" spans="1:7" x14ac:dyDescent="0.3">
      <c r="A3" s="3"/>
      <c r="B3" s="1"/>
      <c r="C3" s="1"/>
      <c r="D3" s="7">
        <f t="shared" ref="D3:D66" si="0">E3+0.15</f>
        <v>29.56</v>
      </c>
      <c r="E3" s="7">
        <f>E2-0.11</f>
        <v>29.41</v>
      </c>
      <c r="F3" s="1">
        <v>20</v>
      </c>
      <c r="G3" s="4">
        <v>1</v>
      </c>
    </row>
    <row r="4" spans="1:7" x14ac:dyDescent="0.3">
      <c r="A4" s="3"/>
      <c r="B4" s="1"/>
      <c r="C4" s="1"/>
      <c r="D4" s="7">
        <f t="shared" si="0"/>
        <v>29.45</v>
      </c>
      <c r="E4" s="7">
        <f t="shared" ref="E4:E6" si="1">E3-0.11</f>
        <v>29.3</v>
      </c>
      <c r="F4" s="1">
        <f>F3+20</f>
        <v>40</v>
      </c>
      <c r="G4" s="4">
        <v>2</v>
      </c>
    </row>
    <row r="5" spans="1:7" x14ac:dyDescent="0.3">
      <c r="A5" s="3"/>
      <c r="B5" s="1"/>
      <c r="C5" s="1"/>
      <c r="D5" s="7">
        <f t="shared" si="0"/>
        <v>29.34</v>
      </c>
      <c r="E5" s="7">
        <f t="shared" si="1"/>
        <v>29.19</v>
      </c>
      <c r="F5" s="1">
        <f t="shared" ref="F5:F68" si="2">F4+20</f>
        <v>60</v>
      </c>
      <c r="G5" s="4">
        <v>3</v>
      </c>
    </row>
    <row r="6" spans="1:7" x14ac:dyDescent="0.3">
      <c r="A6" s="3"/>
      <c r="B6" s="1"/>
      <c r="C6" s="1"/>
      <c r="D6" s="7">
        <f t="shared" si="0"/>
        <v>29.66</v>
      </c>
      <c r="E6" s="7">
        <f>E5+0.32</f>
        <v>29.51</v>
      </c>
      <c r="F6" s="1">
        <f t="shared" si="2"/>
        <v>80</v>
      </c>
      <c r="G6" s="4">
        <v>4</v>
      </c>
    </row>
    <row r="7" spans="1:7" x14ac:dyDescent="0.3">
      <c r="A7" s="3"/>
      <c r="B7" s="1"/>
      <c r="C7" s="1"/>
      <c r="D7" s="7">
        <f t="shared" si="0"/>
        <v>29.98</v>
      </c>
      <c r="E7" s="7">
        <f t="shared" ref="E7:E14" si="3">E6+0.32</f>
        <v>29.830000000000002</v>
      </c>
      <c r="F7" s="1">
        <f t="shared" si="2"/>
        <v>100</v>
      </c>
      <c r="G7" s="4">
        <v>5</v>
      </c>
    </row>
    <row r="8" spans="1:7" x14ac:dyDescent="0.3">
      <c r="A8" s="3"/>
      <c r="B8" s="1"/>
      <c r="C8" s="1"/>
      <c r="D8" s="7">
        <f t="shared" si="0"/>
        <v>30.3</v>
      </c>
      <c r="E8" s="7">
        <f t="shared" si="3"/>
        <v>30.150000000000002</v>
      </c>
      <c r="F8" s="1">
        <f t="shared" si="2"/>
        <v>120</v>
      </c>
      <c r="G8" s="4">
        <v>6</v>
      </c>
    </row>
    <row r="9" spans="1:7" x14ac:dyDescent="0.3">
      <c r="A9" s="3"/>
      <c r="B9" s="1"/>
      <c r="C9" s="1"/>
      <c r="D9" s="7">
        <f t="shared" si="0"/>
        <v>30.62</v>
      </c>
      <c r="E9" s="7">
        <f t="shared" si="3"/>
        <v>30.470000000000002</v>
      </c>
      <c r="F9" s="1">
        <f t="shared" si="2"/>
        <v>140</v>
      </c>
      <c r="G9" s="4">
        <v>7</v>
      </c>
    </row>
    <row r="10" spans="1:7" x14ac:dyDescent="0.3">
      <c r="A10" s="3"/>
      <c r="B10" s="1"/>
      <c r="C10" s="1"/>
      <c r="D10" s="7">
        <f t="shared" si="0"/>
        <v>31.040000000000003</v>
      </c>
      <c r="E10" s="7">
        <f>E9+0.42</f>
        <v>30.890000000000004</v>
      </c>
      <c r="F10" s="1">
        <f t="shared" si="2"/>
        <v>160</v>
      </c>
      <c r="G10" s="4">
        <v>8</v>
      </c>
    </row>
    <row r="11" spans="1:7" x14ac:dyDescent="0.3">
      <c r="A11" s="3"/>
      <c r="B11" s="1"/>
      <c r="C11" s="1"/>
      <c r="D11" s="7">
        <f t="shared" si="0"/>
        <v>31.460000000000004</v>
      </c>
      <c r="E11" s="7">
        <f t="shared" ref="E11:E12" si="4">E10+0.42</f>
        <v>31.310000000000006</v>
      </c>
      <c r="F11" s="1">
        <f t="shared" si="2"/>
        <v>180</v>
      </c>
      <c r="G11" s="4">
        <v>9</v>
      </c>
    </row>
    <row r="12" spans="1:7" x14ac:dyDescent="0.3">
      <c r="A12" s="3"/>
      <c r="B12" s="1"/>
      <c r="C12" s="1"/>
      <c r="D12" s="7">
        <f t="shared" si="0"/>
        <v>31.880000000000006</v>
      </c>
      <c r="E12" s="7">
        <f t="shared" si="4"/>
        <v>31.730000000000008</v>
      </c>
      <c r="F12" s="1">
        <f t="shared" si="2"/>
        <v>200</v>
      </c>
      <c r="G12" s="4">
        <v>10</v>
      </c>
    </row>
    <row r="13" spans="1:7" x14ac:dyDescent="0.3">
      <c r="A13" s="3"/>
      <c r="B13" s="1"/>
      <c r="C13" s="1"/>
      <c r="D13" s="7">
        <f t="shared" si="0"/>
        <v>32.240000000000009</v>
      </c>
      <c r="E13" s="7">
        <f>E12+0.36</f>
        <v>32.090000000000011</v>
      </c>
      <c r="F13" s="1">
        <f t="shared" si="2"/>
        <v>220</v>
      </c>
      <c r="G13" s="4">
        <v>11</v>
      </c>
    </row>
    <row r="14" spans="1:7" x14ac:dyDescent="0.3">
      <c r="A14" s="3"/>
      <c r="B14" s="1"/>
      <c r="C14" s="1"/>
      <c r="D14" s="7">
        <f t="shared" si="0"/>
        <v>32.600000000000009</v>
      </c>
      <c r="E14" s="7">
        <f t="shared" ref="E14:E15" si="5">E13+0.36</f>
        <v>32.45000000000001</v>
      </c>
      <c r="F14" s="1">
        <f t="shared" si="2"/>
        <v>240</v>
      </c>
      <c r="G14" s="4">
        <v>12</v>
      </c>
    </row>
    <row r="15" spans="1:7" x14ac:dyDescent="0.3">
      <c r="A15" s="3"/>
      <c r="B15" s="1"/>
      <c r="C15" s="1"/>
      <c r="D15" s="7">
        <f t="shared" si="0"/>
        <v>32.960000000000008</v>
      </c>
      <c r="E15" s="7">
        <f t="shared" si="5"/>
        <v>32.810000000000009</v>
      </c>
      <c r="F15" s="1">
        <f t="shared" si="2"/>
        <v>260</v>
      </c>
      <c r="G15" s="4">
        <v>13</v>
      </c>
    </row>
    <row r="16" spans="1:7" x14ac:dyDescent="0.3">
      <c r="A16" s="3"/>
      <c r="B16" s="1"/>
      <c r="C16" s="1"/>
      <c r="D16" s="7">
        <f t="shared" si="0"/>
        <v>33.280000000000008</v>
      </c>
      <c r="E16" s="7">
        <f>E15+0.32</f>
        <v>33.13000000000001</v>
      </c>
      <c r="F16" s="1">
        <f t="shared" si="2"/>
        <v>280</v>
      </c>
      <c r="G16" s="4">
        <v>14</v>
      </c>
    </row>
    <row r="17" spans="1:7" x14ac:dyDescent="0.3">
      <c r="A17" s="3"/>
      <c r="B17" s="1"/>
      <c r="C17" s="1"/>
      <c r="D17" s="7">
        <f t="shared" si="0"/>
        <v>33.190000000000005</v>
      </c>
      <c r="E17" s="7">
        <f t="shared" ref="E14:E17" si="6">E16-0.09</f>
        <v>33.040000000000006</v>
      </c>
      <c r="F17" s="1">
        <f t="shared" si="2"/>
        <v>300</v>
      </c>
      <c r="G17" s="4">
        <v>15</v>
      </c>
    </row>
    <row r="18" spans="1:7" x14ac:dyDescent="0.3">
      <c r="A18" s="3"/>
      <c r="B18" s="1"/>
      <c r="C18" s="1"/>
      <c r="D18" s="7">
        <f t="shared" si="0"/>
        <v>33.67</v>
      </c>
      <c r="E18" s="7">
        <f>E17+0.48</f>
        <v>33.520000000000003</v>
      </c>
      <c r="F18" s="1">
        <f t="shared" si="2"/>
        <v>320</v>
      </c>
      <c r="G18" s="4">
        <v>16</v>
      </c>
    </row>
    <row r="19" spans="1:7" x14ac:dyDescent="0.3">
      <c r="A19" s="3"/>
      <c r="B19" s="1"/>
      <c r="C19" s="1"/>
      <c r="D19" s="7">
        <f t="shared" si="0"/>
        <v>33.46</v>
      </c>
      <c r="E19" s="7">
        <f>E18-0.21</f>
        <v>33.31</v>
      </c>
      <c r="F19" s="1">
        <f t="shared" si="2"/>
        <v>340</v>
      </c>
      <c r="G19" s="4">
        <v>17</v>
      </c>
    </row>
    <row r="20" spans="1:7" x14ac:dyDescent="0.3">
      <c r="A20" s="3"/>
      <c r="B20" s="1"/>
      <c r="C20" s="1"/>
      <c r="D20" s="7">
        <f t="shared" si="0"/>
        <v>33.25</v>
      </c>
      <c r="E20" s="7">
        <f t="shared" ref="E20:E52" si="7">E19-0.21</f>
        <v>33.1</v>
      </c>
      <c r="F20" s="1">
        <f t="shared" si="2"/>
        <v>360</v>
      </c>
      <c r="G20" s="4">
        <v>18</v>
      </c>
    </row>
    <row r="21" spans="1:7" x14ac:dyDescent="0.3">
      <c r="A21" s="3"/>
      <c r="B21" s="1"/>
      <c r="C21" s="1"/>
      <c r="D21" s="7">
        <f t="shared" si="0"/>
        <v>33.04</v>
      </c>
      <c r="E21" s="7">
        <f t="shared" si="7"/>
        <v>32.89</v>
      </c>
      <c r="F21" s="1">
        <f t="shared" si="2"/>
        <v>380</v>
      </c>
      <c r="G21" s="4">
        <v>19</v>
      </c>
    </row>
    <row r="22" spans="1:7" x14ac:dyDescent="0.3">
      <c r="A22" s="3"/>
      <c r="B22" s="1"/>
      <c r="C22" s="1"/>
      <c r="D22" s="7">
        <f t="shared" si="0"/>
        <v>32.83</v>
      </c>
      <c r="E22" s="7">
        <f t="shared" si="7"/>
        <v>32.68</v>
      </c>
      <c r="F22" s="1">
        <f t="shared" si="2"/>
        <v>400</v>
      </c>
      <c r="G22" s="4">
        <v>20</v>
      </c>
    </row>
    <row r="23" spans="1:7" x14ac:dyDescent="0.3">
      <c r="A23" s="3"/>
      <c r="B23" s="1"/>
      <c r="C23" s="1"/>
      <c r="D23" s="7">
        <f t="shared" si="0"/>
        <v>32.619999999999997</v>
      </c>
      <c r="E23" s="7">
        <f t="shared" si="7"/>
        <v>32.47</v>
      </c>
      <c r="F23" s="1">
        <f t="shared" si="2"/>
        <v>420</v>
      </c>
      <c r="G23" s="4">
        <v>21</v>
      </c>
    </row>
    <row r="24" spans="1:7" x14ac:dyDescent="0.3">
      <c r="A24" s="3"/>
      <c r="B24" s="1"/>
      <c r="C24" s="1"/>
      <c r="D24" s="7">
        <f t="shared" si="0"/>
        <v>32.409999999999997</v>
      </c>
      <c r="E24" s="7">
        <f t="shared" si="7"/>
        <v>32.26</v>
      </c>
      <c r="F24" s="1">
        <f t="shared" si="2"/>
        <v>440</v>
      </c>
      <c r="G24" s="4">
        <v>22</v>
      </c>
    </row>
    <row r="25" spans="1:7" x14ac:dyDescent="0.3">
      <c r="A25" s="3"/>
      <c r="B25" s="1"/>
      <c r="C25" s="1"/>
      <c r="D25" s="7">
        <f t="shared" si="0"/>
        <v>32.199999999999996</v>
      </c>
      <c r="E25" s="7">
        <f t="shared" si="7"/>
        <v>32.049999999999997</v>
      </c>
      <c r="F25" s="1">
        <f t="shared" si="2"/>
        <v>460</v>
      </c>
      <c r="G25" s="4">
        <v>23</v>
      </c>
    </row>
    <row r="26" spans="1:7" x14ac:dyDescent="0.3">
      <c r="A26" s="3"/>
      <c r="B26" s="1"/>
      <c r="C26" s="1"/>
      <c r="D26" s="7">
        <f t="shared" si="0"/>
        <v>31.989999999999995</v>
      </c>
      <c r="E26" s="7">
        <f t="shared" si="7"/>
        <v>31.839999999999996</v>
      </c>
      <c r="F26" s="1">
        <f t="shared" si="2"/>
        <v>480</v>
      </c>
      <c r="G26" s="4">
        <v>24</v>
      </c>
    </row>
    <row r="27" spans="1:7" x14ac:dyDescent="0.3">
      <c r="A27" s="3"/>
      <c r="B27" s="1"/>
      <c r="C27" s="1"/>
      <c r="D27" s="7">
        <f t="shared" si="0"/>
        <v>31.779999999999994</v>
      </c>
      <c r="E27" s="7">
        <f t="shared" si="7"/>
        <v>31.629999999999995</v>
      </c>
      <c r="F27" s="1">
        <f t="shared" si="2"/>
        <v>500</v>
      </c>
      <c r="G27" s="4">
        <v>25</v>
      </c>
    </row>
    <row r="28" spans="1:7" x14ac:dyDescent="0.3">
      <c r="A28" s="3"/>
      <c r="B28" s="1"/>
      <c r="C28" s="1"/>
      <c r="D28" s="7">
        <f t="shared" si="0"/>
        <v>31.569999999999993</v>
      </c>
      <c r="E28" s="7">
        <f t="shared" si="7"/>
        <v>31.419999999999995</v>
      </c>
      <c r="F28" s="1">
        <f t="shared" si="2"/>
        <v>520</v>
      </c>
      <c r="G28" s="4">
        <v>26</v>
      </c>
    </row>
    <row r="29" spans="1:7" x14ac:dyDescent="0.3">
      <c r="A29" s="3"/>
      <c r="B29" s="1"/>
      <c r="C29" s="1"/>
      <c r="D29" s="7">
        <f t="shared" si="0"/>
        <v>31.359999999999992</v>
      </c>
      <c r="E29" s="7">
        <f t="shared" si="7"/>
        <v>31.209999999999994</v>
      </c>
      <c r="F29" s="1">
        <f t="shared" si="2"/>
        <v>540</v>
      </c>
      <c r="G29" s="4">
        <v>27</v>
      </c>
    </row>
    <row r="30" spans="1:7" x14ac:dyDescent="0.3">
      <c r="A30" s="3"/>
      <c r="B30" s="1"/>
      <c r="C30" s="1"/>
      <c r="D30" s="7">
        <f t="shared" si="0"/>
        <v>31.149999999999991</v>
      </c>
      <c r="E30" s="7">
        <f t="shared" si="7"/>
        <v>30.999999999999993</v>
      </c>
      <c r="F30" s="1">
        <f t="shared" si="2"/>
        <v>560</v>
      </c>
      <c r="G30" s="4">
        <v>28</v>
      </c>
    </row>
    <row r="31" spans="1:7" x14ac:dyDescent="0.3">
      <c r="A31" s="3"/>
      <c r="B31" s="1"/>
      <c r="C31" s="1"/>
      <c r="D31" s="7">
        <f t="shared" si="0"/>
        <v>30.939999999999991</v>
      </c>
      <c r="E31" s="7">
        <f t="shared" si="7"/>
        <v>30.789999999999992</v>
      </c>
      <c r="F31" s="1">
        <f t="shared" si="2"/>
        <v>580</v>
      </c>
      <c r="G31" s="4">
        <v>29</v>
      </c>
    </row>
    <row r="32" spans="1:7" x14ac:dyDescent="0.3">
      <c r="A32" s="3"/>
      <c r="B32" s="1"/>
      <c r="C32" s="1"/>
      <c r="D32" s="7">
        <f t="shared" si="0"/>
        <v>30.72999999999999</v>
      </c>
      <c r="E32" s="7">
        <f t="shared" si="7"/>
        <v>30.579999999999991</v>
      </c>
      <c r="F32" s="1">
        <f t="shared" si="2"/>
        <v>600</v>
      </c>
      <c r="G32" s="4">
        <v>30</v>
      </c>
    </row>
    <row r="33" spans="1:7" x14ac:dyDescent="0.3">
      <c r="A33" s="3"/>
      <c r="B33" s="1"/>
      <c r="C33" s="1"/>
      <c r="D33" s="7">
        <f t="shared" si="0"/>
        <v>30.519999999999989</v>
      </c>
      <c r="E33" s="7">
        <f t="shared" si="7"/>
        <v>30.36999999999999</v>
      </c>
      <c r="F33" s="1">
        <f t="shared" si="2"/>
        <v>620</v>
      </c>
      <c r="G33" s="4">
        <v>31</v>
      </c>
    </row>
    <row r="34" spans="1:7" x14ac:dyDescent="0.3">
      <c r="A34" s="3"/>
      <c r="B34" s="1"/>
      <c r="C34" s="1"/>
      <c r="D34" s="7">
        <f t="shared" si="0"/>
        <v>30.309999999999988</v>
      </c>
      <c r="E34" s="7">
        <f t="shared" si="7"/>
        <v>30.159999999999989</v>
      </c>
      <c r="F34" s="1">
        <f t="shared" si="2"/>
        <v>640</v>
      </c>
      <c r="G34" s="4">
        <v>32</v>
      </c>
    </row>
    <row r="35" spans="1:7" x14ac:dyDescent="0.3">
      <c r="A35" s="3"/>
      <c r="B35" s="1"/>
      <c r="C35" s="1"/>
      <c r="D35" s="7">
        <f t="shared" si="0"/>
        <v>30.099999999999987</v>
      </c>
      <c r="E35" s="7">
        <f t="shared" si="7"/>
        <v>29.949999999999989</v>
      </c>
      <c r="F35" s="1">
        <f t="shared" si="2"/>
        <v>660</v>
      </c>
      <c r="G35" s="4">
        <v>33</v>
      </c>
    </row>
    <row r="36" spans="1:7" x14ac:dyDescent="0.3">
      <c r="A36" s="3"/>
      <c r="B36" s="1"/>
      <c r="C36" s="1"/>
      <c r="D36" s="7">
        <f t="shared" si="0"/>
        <v>29.889999999999986</v>
      </c>
      <c r="E36" s="7">
        <f t="shared" si="7"/>
        <v>29.739999999999988</v>
      </c>
      <c r="F36" s="1">
        <f t="shared" si="2"/>
        <v>680</v>
      </c>
      <c r="G36" s="4">
        <v>34</v>
      </c>
    </row>
    <row r="37" spans="1:7" x14ac:dyDescent="0.3">
      <c r="A37" s="3"/>
      <c r="B37" s="1"/>
      <c r="C37" s="1"/>
      <c r="D37" s="7">
        <f t="shared" si="0"/>
        <v>29.679999999999986</v>
      </c>
      <c r="E37" s="7">
        <f t="shared" si="7"/>
        <v>29.529999999999987</v>
      </c>
      <c r="F37" s="1">
        <f t="shared" si="2"/>
        <v>700</v>
      </c>
      <c r="G37" s="4">
        <v>35</v>
      </c>
    </row>
    <row r="38" spans="1:7" x14ac:dyDescent="0.3">
      <c r="A38" s="3"/>
      <c r="B38" s="1"/>
      <c r="C38" s="1"/>
      <c r="D38" s="7">
        <f t="shared" si="0"/>
        <v>29.469999999999985</v>
      </c>
      <c r="E38" s="7">
        <f t="shared" si="7"/>
        <v>29.319999999999986</v>
      </c>
      <c r="F38" s="1">
        <f t="shared" si="2"/>
        <v>720</v>
      </c>
      <c r="G38" s="4">
        <v>36</v>
      </c>
    </row>
    <row r="39" spans="1:7" x14ac:dyDescent="0.3">
      <c r="A39" s="3"/>
      <c r="B39" s="1"/>
      <c r="C39" s="1"/>
      <c r="D39" s="7">
        <f t="shared" si="0"/>
        <v>29.259999999999984</v>
      </c>
      <c r="E39" s="7">
        <f t="shared" si="7"/>
        <v>29.109999999999985</v>
      </c>
      <c r="F39" s="1">
        <f t="shared" si="2"/>
        <v>740</v>
      </c>
      <c r="G39" s="4">
        <v>37</v>
      </c>
    </row>
    <row r="40" spans="1:7" x14ac:dyDescent="0.3">
      <c r="A40" s="3"/>
      <c r="B40" s="1"/>
      <c r="C40" s="1"/>
      <c r="D40" s="7">
        <f t="shared" si="0"/>
        <v>29.049999999999983</v>
      </c>
      <c r="E40" s="7">
        <f t="shared" si="7"/>
        <v>28.899999999999984</v>
      </c>
      <c r="F40" s="1">
        <f t="shared" si="2"/>
        <v>760</v>
      </c>
      <c r="G40" s="4">
        <v>38</v>
      </c>
    </row>
    <row r="41" spans="1:7" x14ac:dyDescent="0.3">
      <c r="A41" s="3"/>
      <c r="B41" s="1"/>
      <c r="C41" s="1"/>
      <c r="D41" s="7">
        <f t="shared" si="0"/>
        <v>28.839999999999982</v>
      </c>
      <c r="E41" s="7">
        <f t="shared" si="7"/>
        <v>28.689999999999984</v>
      </c>
      <c r="F41" s="1">
        <f t="shared" si="2"/>
        <v>780</v>
      </c>
      <c r="G41" s="4">
        <v>39</v>
      </c>
    </row>
    <row r="42" spans="1:7" x14ac:dyDescent="0.3">
      <c r="A42" s="3"/>
      <c r="B42" s="1"/>
      <c r="C42" s="1"/>
      <c r="D42" s="7">
        <f t="shared" si="0"/>
        <v>28.629999999999981</v>
      </c>
      <c r="E42" s="7">
        <f t="shared" si="7"/>
        <v>28.479999999999983</v>
      </c>
      <c r="F42" s="1">
        <f t="shared" si="2"/>
        <v>800</v>
      </c>
      <c r="G42" s="4">
        <v>40</v>
      </c>
    </row>
    <row r="43" spans="1:7" x14ac:dyDescent="0.3">
      <c r="A43" s="3"/>
      <c r="B43" s="1"/>
      <c r="C43" s="1"/>
      <c r="D43" s="7">
        <f t="shared" si="0"/>
        <v>28.41999999999998</v>
      </c>
      <c r="E43" s="7">
        <f t="shared" si="7"/>
        <v>28.269999999999982</v>
      </c>
      <c r="F43" s="1">
        <f t="shared" si="2"/>
        <v>820</v>
      </c>
      <c r="G43" s="4">
        <v>41</v>
      </c>
    </row>
    <row r="44" spans="1:7" x14ac:dyDescent="0.3">
      <c r="A44" s="3"/>
      <c r="B44" s="1"/>
      <c r="C44" s="1"/>
      <c r="D44" s="7">
        <f t="shared" si="0"/>
        <v>28.20999999999998</v>
      </c>
      <c r="E44" s="7">
        <f t="shared" si="7"/>
        <v>28.059999999999981</v>
      </c>
      <c r="F44" s="1">
        <f t="shared" si="2"/>
        <v>840</v>
      </c>
      <c r="G44" s="4">
        <v>42</v>
      </c>
    </row>
    <row r="45" spans="1:7" x14ac:dyDescent="0.3">
      <c r="A45" s="3"/>
      <c r="B45" s="1"/>
      <c r="C45" s="1"/>
      <c r="D45" s="7">
        <f t="shared" si="0"/>
        <v>27.999999999999979</v>
      </c>
      <c r="E45" s="7">
        <f t="shared" si="7"/>
        <v>27.84999999999998</v>
      </c>
      <c r="F45" s="1">
        <f t="shared" si="2"/>
        <v>860</v>
      </c>
      <c r="G45" s="4">
        <v>43</v>
      </c>
    </row>
    <row r="46" spans="1:7" x14ac:dyDescent="0.3">
      <c r="A46" s="3"/>
      <c r="B46" s="1"/>
      <c r="C46" s="1"/>
      <c r="D46" s="7">
        <f t="shared" si="0"/>
        <v>27.789999999999978</v>
      </c>
      <c r="E46" s="7">
        <f t="shared" si="7"/>
        <v>27.639999999999979</v>
      </c>
      <c r="F46" s="1">
        <f t="shared" si="2"/>
        <v>880</v>
      </c>
      <c r="G46" s="4">
        <v>44</v>
      </c>
    </row>
    <row r="47" spans="1:7" x14ac:dyDescent="0.3">
      <c r="A47" s="3"/>
      <c r="B47" s="1"/>
      <c r="C47" s="1"/>
      <c r="D47" s="7">
        <f t="shared" si="0"/>
        <v>27.579999999999977</v>
      </c>
      <c r="E47" s="7">
        <f t="shared" si="7"/>
        <v>27.429999999999978</v>
      </c>
      <c r="F47" s="1">
        <f t="shared" si="2"/>
        <v>900</v>
      </c>
      <c r="G47" s="4">
        <v>45</v>
      </c>
    </row>
    <row r="48" spans="1:7" x14ac:dyDescent="0.3">
      <c r="A48" s="3"/>
      <c r="B48" s="1"/>
      <c r="C48" s="1"/>
      <c r="D48" s="7">
        <f t="shared" si="0"/>
        <v>27.369999999999976</v>
      </c>
      <c r="E48" s="7">
        <f t="shared" si="7"/>
        <v>27.219999999999978</v>
      </c>
      <c r="F48" s="1">
        <f t="shared" si="2"/>
        <v>920</v>
      </c>
      <c r="G48" s="4">
        <v>46</v>
      </c>
    </row>
    <row r="49" spans="1:7" x14ac:dyDescent="0.3">
      <c r="A49" s="3"/>
      <c r="B49" s="1"/>
      <c r="C49" s="1"/>
      <c r="D49" s="7">
        <f t="shared" si="0"/>
        <v>27.159999999999975</v>
      </c>
      <c r="E49" s="7">
        <f t="shared" si="7"/>
        <v>27.009999999999977</v>
      </c>
      <c r="F49" s="1">
        <f t="shared" si="2"/>
        <v>940</v>
      </c>
      <c r="G49" s="4">
        <v>47</v>
      </c>
    </row>
    <row r="50" spans="1:7" x14ac:dyDescent="0.3">
      <c r="A50" s="3"/>
      <c r="B50" s="1"/>
      <c r="C50" s="1"/>
      <c r="D50" s="7">
        <f t="shared" si="0"/>
        <v>26.949999999999974</v>
      </c>
      <c r="E50" s="7">
        <f t="shared" si="7"/>
        <v>26.799999999999976</v>
      </c>
      <c r="F50" s="1">
        <f t="shared" si="2"/>
        <v>960</v>
      </c>
      <c r="G50" s="4">
        <v>48</v>
      </c>
    </row>
    <row r="51" spans="1:7" x14ac:dyDescent="0.3">
      <c r="A51" s="3"/>
      <c r="B51" s="1"/>
      <c r="C51" s="1"/>
      <c r="D51" s="7">
        <f t="shared" si="0"/>
        <v>26.739999999999974</v>
      </c>
      <c r="E51" s="7">
        <f t="shared" si="7"/>
        <v>26.589999999999975</v>
      </c>
      <c r="F51" s="1">
        <f t="shared" si="2"/>
        <v>980</v>
      </c>
      <c r="G51" s="4">
        <v>49</v>
      </c>
    </row>
    <row r="52" spans="1:7" x14ac:dyDescent="0.3">
      <c r="A52" s="3"/>
      <c r="B52" s="1"/>
      <c r="C52" s="1"/>
      <c r="D52" s="7">
        <f t="shared" si="0"/>
        <v>26.529999999999973</v>
      </c>
      <c r="E52" s="7">
        <f t="shared" si="7"/>
        <v>26.379999999999974</v>
      </c>
      <c r="F52" s="1">
        <f t="shared" si="2"/>
        <v>1000</v>
      </c>
      <c r="G52" s="4">
        <v>50</v>
      </c>
    </row>
    <row r="53" spans="1:7" x14ac:dyDescent="0.3">
      <c r="A53" s="3"/>
      <c r="B53" s="1"/>
      <c r="C53" s="1"/>
      <c r="D53" s="7">
        <f t="shared" si="0"/>
        <v>26.249999999999972</v>
      </c>
      <c r="E53" s="7">
        <f>E52-0.28</f>
        <v>26.099999999999973</v>
      </c>
      <c r="F53" s="1">
        <f t="shared" si="2"/>
        <v>1020</v>
      </c>
      <c r="G53" s="4">
        <v>51</v>
      </c>
    </row>
    <row r="54" spans="1:7" x14ac:dyDescent="0.3">
      <c r="A54" s="3"/>
      <c r="B54" s="1"/>
      <c r="C54" s="1"/>
      <c r="D54" s="7">
        <f t="shared" si="0"/>
        <v>25.96999999999997</v>
      </c>
      <c r="E54" s="7">
        <f t="shared" ref="E54:E95" si="8">E53-0.28</f>
        <v>25.819999999999972</v>
      </c>
      <c r="F54" s="1">
        <f t="shared" si="2"/>
        <v>1040</v>
      </c>
      <c r="G54" s="4">
        <v>52</v>
      </c>
    </row>
    <row r="55" spans="1:7" x14ac:dyDescent="0.3">
      <c r="A55" s="3"/>
      <c r="B55" s="1"/>
      <c r="C55" s="1"/>
      <c r="D55" s="7">
        <f t="shared" si="0"/>
        <v>25.689999999999969</v>
      </c>
      <c r="E55" s="7">
        <f t="shared" si="8"/>
        <v>25.539999999999971</v>
      </c>
      <c r="F55" s="1">
        <f t="shared" si="2"/>
        <v>1060</v>
      </c>
      <c r="G55" s="4">
        <v>53</v>
      </c>
    </row>
    <row r="56" spans="1:7" x14ac:dyDescent="0.3">
      <c r="A56" s="3"/>
      <c r="B56" s="1"/>
      <c r="C56" s="1"/>
      <c r="D56" s="7">
        <f t="shared" si="0"/>
        <v>25.409999999999968</v>
      </c>
      <c r="E56" s="7">
        <f t="shared" si="8"/>
        <v>25.25999999999997</v>
      </c>
      <c r="F56" s="1">
        <f t="shared" si="2"/>
        <v>1080</v>
      </c>
      <c r="G56" s="4">
        <v>54</v>
      </c>
    </row>
    <row r="57" spans="1:7" x14ac:dyDescent="0.3">
      <c r="A57" s="3"/>
      <c r="B57" s="1"/>
      <c r="C57" s="1"/>
      <c r="D57" s="7">
        <f t="shared" si="0"/>
        <v>25.129999999999967</v>
      </c>
      <c r="E57" s="7">
        <f t="shared" si="8"/>
        <v>24.979999999999968</v>
      </c>
      <c r="F57" s="1">
        <f t="shared" si="2"/>
        <v>1100</v>
      </c>
      <c r="G57" s="4">
        <v>55</v>
      </c>
    </row>
    <row r="58" spans="1:7" x14ac:dyDescent="0.3">
      <c r="A58" s="3"/>
      <c r="B58" s="1"/>
      <c r="C58" s="1"/>
      <c r="D58" s="7">
        <f t="shared" si="0"/>
        <v>24.849999999999966</v>
      </c>
      <c r="E58" s="7">
        <f t="shared" si="8"/>
        <v>24.699999999999967</v>
      </c>
      <c r="F58" s="1">
        <f t="shared" si="2"/>
        <v>1120</v>
      </c>
      <c r="G58" s="4">
        <v>56</v>
      </c>
    </row>
    <row r="59" spans="1:7" x14ac:dyDescent="0.3">
      <c r="A59" s="3"/>
      <c r="B59" s="1"/>
      <c r="C59" s="1"/>
      <c r="D59" s="7">
        <f t="shared" si="0"/>
        <v>24.569999999999965</v>
      </c>
      <c r="E59" s="7">
        <f t="shared" si="8"/>
        <v>24.419999999999966</v>
      </c>
      <c r="F59" s="1">
        <f t="shared" si="2"/>
        <v>1140</v>
      </c>
      <c r="G59" s="4">
        <v>57</v>
      </c>
    </row>
    <row r="60" spans="1:7" x14ac:dyDescent="0.3">
      <c r="A60" s="3"/>
      <c r="B60" s="1"/>
      <c r="C60" s="1"/>
      <c r="D60" s="7">
        <f t="shared" si="0"/>
        <v>24.289999999999964</v>
      </c>
      <c r="E60" s="7">
        <f t="shared" si="8"/>
        <v>24.139999999999965</v>
      </c>
      <c r="F60" s="1">
        <f t="shared" si="2"/>
        <v>1160</v>
      </c>
      <c r="G60" s="4">
        <v>58</v>
      </c>
    </row>
    <row r="61" spans="1:7" x14ac:dyDescent="0.3">
      <c r="A61" s="3"/>
      <c r="B61" s="1"/>
      <c r="C61" s="1"/>
      <c r="D61" s="7">
        <f t="shared" si="0"/>
        <v>24.009999999999962</v>
      </c>
      <c r="E61" s="7">
        <f t="shared" si="8"/>
        <v>23.859999999999964</v>
      </c>
      <c r="F61" s="1">
        <f t="shared" si="2"/>
        <v>1180</v>
      </c>
      <c r="G61" s="4">
        <v>59</v>
      </c>
    </row>
    <row r="62" spans="1:7" x14ac:dyDescent="0.3">
      <c r="A62" s="3"/>
      <c r="B62" s="1"/>
      <c r="C62" s="1"/>
      <c r="D62" s="7">
        <f t="shared" si="0"/>
        <v>23.729999999999961</v>
      </c>
      <c r="E62" s="7">
        <f t="shared" si="8"/>
        <v>23.579999999999963</v>
      </c>
      <c r="F62" s="1">
        <f t="shared" si="2"/>
        <v>1200</v>
      </c>
      <c r="G62" s="4">
        <v>60</v>
      </c>
    </row>
    <row r="63" spans="1:7" x14ac:dyDescent="0.3">
      <c r="A63" s="3"/>
      <c r="B63" s="1"/>
      <c r="C63" s="1"/>
      <c r="D63" s="7">
        <f t="shared" si="0"/>
        <v>23.44999999999996</v>
      </c>
      <c r="E63" s="7">
        <f t="shared" si="8"/>
        <v>23.299999999999962</v>
      </c>
      <c r="F63" s="1">
        <f t="shared" si="2"/>
        <v>1220</v>
      </c>
      <c r="G63" s="4">
        <v>61</v>
      </c>
    </row>
    <row r="64" spans="1:7" x14ac:dyDescent="0.3">
      <c r="A64" s="3"/>
      <c r="B64" s="1"/>
      <c r="C64" s="1"/>
      <c r="D64" s="7">
        <f t="shared" si="0"/>
        <v>23.169999999999959</v>
      </c>
      <c r="E64" s="7">
        <f t="shared" si="8"/>
        <v>23.01999999999996</v>
      </c>
      <c r="F64" s="1">
        <f t="shared" si="2"/>
        <v>1240</v>
      </c>
      <c r="G64" s="4">
        <v>62</v>
      </c>
    </row>
    <row r="65" spans="1:7" x14ac:dyDescent="0.3">
      <c r="A65" s="3"/>
      <c r="B65" s="1"/>
      <c r="C65" s="1"/>
      <c r="D65" s="7">
        <f t="shared" si="0"/>
        <v>22.889999999999958</v>
      </c>
      <c r="E65" s="7">
        <f t="shared" si="8"/>
        <v>22.739999999999959</v>
      </c>
      <c r="F65" s="1">
        <f t="shared" si="2"/>
        <v>1260</v>
      </c>
      <c r="G65" s="4">
        <v>63</v>
      </c>
    </row>
    <row r="66" spans="1:7" x14ac:dyDescent="0.3">
      <c r="A66" s="3"/>
      <c r="B66" s="1"/>
      <c r="C66" s="1"/>
      <c r="D66" s="7">
        <f t="shared" si="0"/>
        <v>22.609999999999957</v>
      </c>
      <c r="E66" s="7">
        <f t="shared" si="8"/>
        <v>22.459999999999958</v>
      </c>
      <c r="F66" s="1">
        <f t="shared" si="2"/>
        <v>1280</v>
      </c>
      <c r="G66" s="4">
        <v>64</v>
      </c>
    </row>
    <row r="67" spans="1:7" x14ac:dyDescent="0.3">
      <c r="A67" s="3"/>
      <c r="B67" s="1"/>
      <c r="C67" s="1"/>
      <c r="D67" s="7">
        <f t="shared" ref="D67:D127" si="9">E67+0.15</f>
        <v>22.329999999999956</v>
      </c>
      <c r="E67" s="7">
        <f t="shared" si="8"/>
        <v>22.179999999999957</v>
      </c>
      <c r="F67" s="1">
        <f t="shared" si="2"/>
        <v>1300</v>
      </c>
      <c r="G67" s="4">
        <v>65</v>
      </c>
    </row>
    <row r="68" spans="1:7" x14ac:dyDescent="0.3">
      <c r="A68" s="3"/>
      <c r="B68" s="1"/>
      <c r="C68" s="1"/>
      <c r="D68" s="7">
        <f t="shared" si="9"/>
        <v>21.959999999999955</v>
      </c>
      <c r="E68" s="7">
        <f>E67-0.37</f>
        <v>21.809999999999956</v>
      </c>
      <c r="F68" s="1">
        <f t="shared" si="2"/>
        <v>1320</v>
      </c>
      <c r="G68" s="4">
        <v>66</v>
      </c>
    </row>
    <row r="69" spans="1:7" x14ac:dyDescent="0.3">
      <c r="A69" s="3"/>
      <c r="B69" s="1"/>
      <c r="C69" s="1"/>
      <c r="D69" s="7">
        <f t="shared" si="9"/>
        <v>21.589999999999954</v>
      </c>
      <c r="E69" s="7">
        <f t="shared" ref="E69:E95" si="10">E68-0.37</f>
        <v>21.439999999999955</v>
      </c>
      <c r="F69" s="1">
        <f t="shared" ref="F69:F127" si="11">F68+20</f>
        <v>1340</v>
      </c>
      <c r="G69" s="4">
        <v>67</v>
      </c>
    </row>
    <row r="70" spans="1:7" x14ac:dyDescent="0.3">
      <c r="A70" s="3"/>
      <c r="B70" s="1"/>
      <c r="C70" s="1"/>
      <c r="D70" s="7">
        <f t="shared" si="9"/>
        <v>21.219999999999953</v>
      </c>
      <c r="E70" s="7">
        <f t="shared" si="10"/>
        <v>21.069999999999954</v>
      </c>
      <c r="F70" s="1">
        <f t="shared" si="11"/>
        <v>1360</v>
      </c>
      <c r="G70" s="4">
        <v>68</v>
      </c>
    </row>
    <row r="71" spans="1:7" x14ac:dyDescent="0.3">
      <c r="A71" s="3"/>
      <c r="B71" s="1"/>
      <c r="C71" s="1"/>
      <c r="D71" s="7">
        <f t="shared" si="9"/>
        <v>20.849999999999952</v>
      </c>
      <c r="E71" s="7">
        <f t="shared" si="10"/>
        <v>20.699999999999953</v>
      </c>
      <c r="F71" s="1">
        <f t="shared" si="11"/>
        <v>1380</v>
      </c>
      <c r="G71" s="4">
        <v>69</v>
      </c>
    </row>
    <row r="72" spans="1:7" x14ac:dyDescent="0.3">
      <c r="A72" s="3"/>
      <c r="B72" s="1"/>
      <c r="C72" s="1"/>
      <c r="D72" s="7">
        <f t="shared" si="9"/>
        <v>20.479999999999951</v>
      </c>
      <c r="E72" s="7">
        <f t="shared" si="10"/>
        <v>20.329999999999952</v>
      </c>
      <c r="F72" s="1">
        <f t="shared" si="11"/>
        <v>1400</v>
      </c>
      <c r="G72" s="4">
        <v>70</v>
      </c>
    </row>
    <row r="73" spans="1:7" x14ac:dyDescent="0.3">
      <c r="A73" s="3"/>
      <c r="B73" s="1"/>
      <c r="C73" s="1"/>
      <c r="D73" s="7">
        <f t="shared" si="9"/>
        <v>20.10999999999995</v>
      </c>
      <c r="E73" s="7">
        <f t="shared" si="10"/>
        <v>19.959999999999951</v>
      </c>
      <c r="F73" s="1">
        <f t="shared" si="11"/>
        <v>1420</v>
      </c>
      <c r="G73" s="4">
        <v>71</v>
      </c>
    </row>
    <row r="74" spans="1:7" x14ac:dyDescent="0.3">
      <c r="A74" s="3"/>
      <c r="B74" s="1"/>
      <c r="C74" s="1"/>
      <c r="D74" s="7">
        <f t="shared" si="9"/>
        <v>19.739999999999949</v>
      </c>
      <c r="E74" s="7">
        <f t="shared" si="10"/>
        <v>19.58999999999995</v>
      </c>
      <c r="F74" s="1">
        <f t="shared" si="11"/>
        <v>1440</v>
      </c>
      <c r="G74" s="4">
        <v>72</v>
      </c>
    </row>
    <row r="75" spans="1:7" x14ac:dyDescent="0.3">
      <c r="A75" s="3"/>
      <c r="B75" s="1"/>
      <c r="C75" s="1"/>
      <c r="D75" s="7">
        <f t="shared" si="9"/>
        <v>19.369999999999948</v>
      </c>
      <c r="E75" s="7">
        <f t="shared" si="10"/>
        <v>19.219999999999949</v>
      </c>
      <c r="F75" s="1">
        <f t="shared" si="11"/>
        <v>1460</v>
      </c>
      <c r="G75" s="4">
        <v>73</v>
      </c>
    </row>
    <row r="76" spans="1:7" x14ac:dyDescent="0.3">
      <c r="A76" s="3"/>
      <c r="B76" s="1"/>
      <c r="C76" s="1"/>
      <c r="D76" s="7">
        <f t="shared" si="9"/>
        <v>18.999999999999947</v>
      </c>
      <c r="E76" s="7">
        <f t="shared" si="10"/>
        <v>18.849999999999948</v>
      </c>
      <c r="F76" s="1">
        <f t="shared" si="11"/>
        <v>1480</v>
      </c>
      <c r="G76" s="4">
        <v>74</v>
      </c>
    </row>
    <row r="77" spans="1:7" x14ac:dyDescent="0.3">
      <c r="A77" s="3"/>
      <c r="B77" s="1"/>
      <c r="C77" s="1"/>
      <c r="D77" s="7">
        <f t="shared" si="9"/>
        <v>18.629999999999946</v>
      </c>
      <c r="E77" s="7">
        <f t="shared" si="10"/>
        <v>18.479999999999947</v>
      </c>
      <c r="F77" s="1">
        <f t="shared" si="11"/>
        <v>1500</v>
      </c>
      <c r="G77" s="4">
        <v>75</v>
      </c>
    </row>
    <row r="78" spans="1:7" x14ac:dyDescent="0.3">
      <c r="A78" s="3"/>
      <c r="B78" s="1"/>
      <c r="C78" s="1"/>
      <c r="D78" s="7">
        <f t="shared" si="9"/>
        <v>18.259999999999945</v>
      </c>
      <c r="E78" s="7">
        <f t="shared" si="10"/>
        <v>18.109999999999946</v>
      </c>
      <c r="F78" s="1">
        <f t="shared" si="11"/>
        <v>1520</v>
      </c>
      <c r="G78" s="4">
        <v>76</v>
      </c>
    </row>
    <row r="79" spans="1:7" x14ac:dyDescent="0.3">
      <c r="A79" s="3"/>
      <c r="B79" s="1"/>
      <c r="C79" s="1"/>
      <c r="D79" s="7">
        <f t="shared" si="9"/>
        <v>17.889999999999944</v>
      </c>
      <c r="E79" s="7">
        <f t="shared" si="10"/>
        <v>17.739999999999945</v>
      </c>
      <c r="F79" s="1">
        <f t="shared" si="11"/>
        <v>1540</v>
      </c>
      <c r="G79" s="4">
        <v>77</v>
      </c>
    </row>
    <row r="80" spans="1:7" x14ac:dyDescent="0.3">
      <c r="A80" s="3"/>
      <c r="B80" s="1"/>
      <c r="C80" s="1"/>
      <c r="D80" s="7">
        <f t="shared" si="9"/>
        <v>17.519999999999943</v>
      </c>
      <c r="E80" s="7">
        <f t="shared" si="10"/>
        <v>17.369999999999944</v>
      </c>
      <c r="F80" s="1">
        <f t="shared" si="11"/>
        <v>1560</v>
      </c>
      <c r="G80" s="4">
        <v>78</v>
      </c>
    </row>
    <row r="81" spans="1:7" x14ac:dyDescent="0.3">
      <c r="A81" s="3"/>
      <c r="B81" s="1"/>
      <c r="C81" s="1"/>
      <c r="D81" s="7">
        <f t="shared" si="9"/>
        <v>17.149999999999942</v>
      </c>
      <c r="E81" s="7">
        <f t="shared" si="10"/>
        <v>16.999999999999943</v>
      </c>
      <c r="F81" s="1">
        <f t="shared" si="11"/>
        <v>1580</v>
      </c>
      <c r="G81" s="4">
        <v>79</v>
      </c>
    </row>
    <row r="82" spans="1:7" x14ac:dyDescent="0.3">
      <c r="A82" s="3"/>
      <c r="B82" s="1"/>
      <c r="C82" s="1"/>
      <c r="D82" s="7">
        <f t="shared" si="9"/>
        <v>16.779999999999941</v>
      </c>
      <c r="E82" s="7">
        <f t="shared" si="10"/>
        <v>16.629999999999942</v>
      </c>
      <c r="F82" s="1">
        <f t="shared" si="11"/>
        <v>1600</v>
      </c>
      <c r="G82" s="4">
        <v>80</v>
      </c>
    </row>
    <row r="83" spans="1:7" x14ac:dyDescent="0.3">
      <c r="A83" s="3"/>
      <c r="B83" s="1"/>
      <c r="C83" s="1"/>
      <c r="D83" s="7">
        <f t="shared" si="9"/>
        <v>16.40999999999994</v>
      </c>
      <c r="E83" s="7">
        <f t="shared" si="10"/>
        <v>16.259999999999941</v>
      </c>
      <c r="F83" s="1">
        <f t="shared" si="11"/>
        <v>1620</v>
      </c>
      <c r="G83" s="4">
        <v>81</v>
      </c>
    </row>
    <row r="84" spans="1:7" x14ac:dyDescent="0.3">
      <c r="A84" s="3"/>
      <c r="B84" s="1"/>
      <c r="C84" s="1"/>
      <c r="D84" s="7">
        <f t="shared" si="9"/>
        <v>16.039999999999942</v>
      </c>
      <c r="E84" s="7">
        <f t="shared" si="10"/>
        <v>15.889999999999942</v>
      </c>
      <c r="F84" s="1">
        <f t="shared" si="11"/>
        <v>1640</v>
      </c>
      <c r="G84" s="4">
        <v>82</v>
      </c>
    </row>
    <row r="85" spans="1:7" x14ac:dyDescent="0.3">
      <c r="A85" s="3"/>
      <c r="B85" s="1"/>
      <c r="C85" s="1"/>
      <c r="D85" s="7">
        <f t="shared" si="9"/>
        <v>15.669999999999943</v>
      </c>
      <c r="E85" s="7">
        <f t="shared" si="10"/>
        <v>15.519999999999943</v>
      </c>
      <c r="F85" s="1">
        <f t="shared" si="11"/>
        <v>1660</v>
      </c>
      <c r="G85" s="4">
        <v>83</v>
      </c>
    </row>
    <row r="86" spans="1:7" x14ac:dyDescent="0.3">
      <c r="A86" s="3"/>
      <c r="B86" s="1"/>
      <c r="C86" s="1"/>
      <c r="D86" s="7">
        <f t="shared" si="9"/>
        <v>15.299999999999944</v>
      </c>
      <c r="E86" s="7">
        <f t="shared" si="10"/>
        <v>15.149999999999944</v>
      </c>
      <c r="F86" s="1">
        <f t="shared" si="11"/>
        <v>1680</v>
      </c>
      <c r="G86" s="4">
        <v>84</v>
      </c>
    </row>
    <row r="87" spans="1:7" x14ac:dyDescent="0.3">
      <c r="A87" s="3"/>
      <c r="B87" s="1"/>
      <c r="C87" s="1"/>
      <c r="D87" s="7">
        <f t="shared" si="9"/>
        <v>14.929999999999945</v>
      </c>
      <c r="E87" s="7">
        <f t="shared" si="10"/>
        <v>14.779999999999944</v>
      </c>
      <c r="F87" s="2">
        <f t="shared" si="11"/>
        <v>1700</v>
      </c>
      <c r="G87" s="4">
        <v>85</v>
      </c>
    </row>
    <row r="88" spans="1:7" x14ac:dyDescent="0.3">
      <c r="A88" s="3"/>
      <c r="B88" s="1"/>
      <c r="C88" s="1"/>
      <c r="D88" s="7">
        <f t="shared" si="9"/>
        <v>14.559999999999945</v>
      </c>
      <c r="E88" s="7">
        <f t="shared" si="10"/>
        <v>14.409999999999945</v>
      </c>
      <c r="F88" s="1">
        <f t="shared" si="11"/>
        <v>1720</v>
      </c>
      <c r="G88" s="4">
        <v>86</v>
      </c>
    </row>
    <row r="89" spans="1:7" x14ac:dyDescent="0.3">
      <c r="A89" s="3"/>
      <c r="B89" s="1"/>
      <c r="C89" s="1"/>
      <c r="D89" s="7">
        <f t="shared" si="9"/>
        <v>14.189999999999946</v>
      </c>
      <c r="E89" s="7">
        <f t="shared" si="10"/>
        <v>14.039999999999946</v>
      </c>
      <c r="F89" s="1">
        <f t="shared" si="11"/>
        <v>1740</v>
      </c>
      <c r="G89" s="4">
        <v>87</v>
      </c>
    </row>
    <row r="90" spans="1:7" x14ac:dyDescent="0.3">
      <c r="A90" s="3"/>
      <c r="B90" s="1"/>
      <c r="C90" s="1"/>
      <c r="D90" s="7">
        <f t="shared" si="9"/>
        <v>13.819999999999947</v>
      </c>
      <c r="E90" s="7">
        <f t="shared" si="10"/>
        <v>13.669999999999947</v>
      </c>
      <c r="F90" s="1">
        <f t="shared" si="11"/>
        <v>1760</v>
      </c>
      <c r="G90" s="4">
        <v>88</v>
      </c>
    </row>
    <row r="91" spans="1:7" x14ac:dyDescent="0.3">
      <c r="A91" s="3"/>
      <c r="B91" s="1"/>
      <c r="C91" s="1"/>
      <c r="D91" s="7">
        <f t="shared" si="9"/>
        <v>13.449999999999948</v>
      </c>
      <c r="E91" s="7">
        <f t="shared" si="10"/>
        <v>13.299999999999947</v>
      </c>
      <c r="F91" s="1">
        <f t="shared" si="11"/>
        <v>1780</v>
      </c>
      <c r="G91" s="4">
        <v>89</v>
      </c>
    </row>
    <row r="92" spans="1:7" x14ac:dyDescent="0.3">
      <c r="A92" s="3"/>
      <c r="B92" s="1"/>
      <c r="C92" s="1"/>
      <c r="D92" s="7">
        <f t="shared" si="9"/>
        <v>13.079999999999949</v>
      </c>
      <c r="E92" s="7">
        <f t="shared" si="10"/>
        <v>12.929999999999948</v>
      </c>
      <c r="F92" s="1">
        <f t="shared" si="11"/>
        <v>1800</v>
      </c>
      <c r="G92" s="4">
        <v>90</v>
      </c>
    </row>
    <row r="93" spans="1:7" x14ac:dyDescent="0.3">
      <c r="A93" s="3"/>
      <c r="B93" s="1"/>
      <c r="C93" s="1"/>
      <c r="D93" s="7">
        <f t="shared" si="9"/>
        <v>12.709999999999949</v>
      </c>
      <c r="E93" s="7">
        <f t="shared" si="10"/>
        <v>12.559999999999949</v>
      </c>
      <c r="F93" s="1">
        <f t="shared" si="11"/>
        <v>1820</v>
      </c>
      <c r="G93" s="4">
        <v>91</v>
      </c>
    </row>
    <row r="94" spans="1:7" x14ac:dyDescent="0.3">
      <c r="A94" s="3"/>
      <c r="B94" s="1"/>
      <c r="C94" s="1"/>
      <c r="D94" s="7">
        <f t="shared" si="9"/>
        <v>12.33999999999995</v>
      </c>
      <c r="E94" s="7">
        <f t="shared" si="10"/>
        <v>12.18999999999995</v>
      </c>
      <c r="F94" s="1">
        <f t="shared" si="11"/>
        <v>1840</v>
      </c>
      <c r="G94" s="4">
        <v>92</v>
      </c>
    </row>
    <row r="95" spans="1:7" x14ac:dyDescent="0.3">
      <c r="A95" s="3"/>
      <c r="B95" s="1"/>
      <c r="C95" s="1"/>
      <c r="D95" s="7">
        <f t="shared" si="9"/>
        <v>11.969999999999951</v>
      </c>
      <c r="E95" s="7">
        <f t="shared" si="10"/>
        <v>11.819999999999951</v>
      </c>
      <c r="F95" s="1">
        <f t="shared" si="11"/>
        <v>1860</v>
      </c>
      <c r="G95" s="4">
        <v>93</v>
      </c>
    </row>
    <row r="96" spans="1:7" x14ac:dyDescent="0.3">
      <c r="A96" s="3"/>
      <c r="B96" s="1"/>
      <c r="C96" s="1"/>
      <c r="D96" s="7">
        <f t="shared" si="9"/>
        <v>11.299999999999951</v>
      </c>
      <c r="E96" s="7">
        <f t="shared" ref="E94:E127" si="12">E95-0.67</f>
        <v>11.149999999999951</v>
      </c>
      <c r="F96" s="1">
        <f t="shared" si="11"/>
        <v>1880</v>
      </c>
      <c r="G96" s="4">
        <v>94</v>
      </c>
    </row>
    <row r="97" spans="1:7" x14ac:dyDescent="0.3">
      <c r="A97" s="3"/>
      <c r="B97" s="1"/>
      <c r="C97" s="1"/>
      <c r="D97" s="7">
        <f t="shared" si="9"/>
        <v>11.82999999999995</v>
      </c>
      <c r="E97" s="7">
        <f>E96+0.53</f>
        <v>11.67999999999995</v>
      </c>
      <c r="F97" s="1">
        <f t="shared" si="11"/>
        <v>1900</v>
      </c>
      <c r="G97" s="4">
        <v>95</v>
      </c>
    </row>
    <row r="98" spans="1:7" x14ac:dyDescent="0.3">
      <c r="A98" s="3"/>
      <c r="B98" s="1"/>
      <c r="C98" s="1"/>
      <c r="D98" s="7">
        <f t="shared" si="9"/>
        <v>12.549999999999951</v>
      </c>
      <c r="E98" s="7">
        <f>E97+0.72</f>
        <v>12.399999999999951</v>
      </c>
      <c r="F98" s="1">
        <f t="shared" si="11"/>
        <v>1920</v>
      </c>
      <c r="G98" s="4">
        <v>96</v>
      </c>
    </row>
    <row r="99" spans="1:7" x14ac:dyDescent="0.3">
      <c r="A99" s="3"/>
      <c r="B99" s="1"/>
      <c r="C99" s="1"/>
      <c r="D99" s="7">
        <f t="shared" si="9"/>
        <v>13.269999999999952</v>
      </c>
      <c r="E99" s="7">
        <f t="shared" ref="E99:E104" si="13">E98+0.72</f>
        <v>13.119999999999951</v>
      </c>
      <c r="F99" s="1">
        <f t="shared" si="11"/>
        <v>1940</v>
      </c>
      <c r="G99" s="4">
        <v>97</v>
      </c>
    </row>
    <row r="100" spans="1:7" x14ac:dyDescent="0.3">
      <c r="A100" s="3"/>
      <c r="B100" s="1"/>
      <c r="C100" s="1"/>
      <c r="D100" s="7">
        <f t="shared" si="9"/>
        <v>13.989999999999952</v>
      </c>
      <c r="E100" s="7">
        <f t="shared" si="13"/>
        <v>13.839999999999952</v>
      </c>
      <c r="F100" s="1">
        <f t="shared" si="11"/>
        <v>1960</v>
      </c>
      <c r="G100" s="4">
        <v>98</v>
      </c>
    </row>
    <row r="101" spans="1:7" x14ac:dyDescent="0.3">
      <c r="A101" s="3"/>
      <c r="B101" s="1"/>
      <c r="C101" s="1"/>
      <c r="D101" s="7">
        <f t="shared" si="9"/>
        <v>14.709999999999953</v>
      </c>
      <c r="E101" s="7">
        <f t="shared" si="13"/>
        <v>14.559999999999953</v>
      </c>
      <c r="F101" s="1">
        <f t="shared" si="11"/>
        <v>1980</v>
      </c>
      <c r="G101" s="4">
        <v>99</v>
      </c>
    </row>
    <row r="102" spans="1:7" x14ac:dyDescent="0.3">
      <c r="A102" s="3"/>
      <c r="B102" s="1"/>
      <c r="C102" s="1"/>
      <c r="D102" s="7">
        <f t="shared" si="9"/>
        <v>15.429999999999954</v>
      </c>
      <c r="E102" s="7">
        <f t="shared" si="13"/>
        <v>15.279999999999953</v>
      </c>
      <c r="F102" s="1">
        <f t="shared" si="11"/>
        <v>2000</v>
      </c>
      <c r="G102" s="4">
        <v>100</v>
      </c>
    </row>
    <row r="103" spans="1:7" x14ac:dyDescent="0.3">
      <c r="A103" s="3"/>
      <c r="B103" s="1"/>
      <c r="C103" s="1"/>
      <c r="D103" s="7">
        <f t="shared" si="9"/>
        <v>16.149999999999952</v>
      </c>
      <c r="E103" s="7">
        <f t="shared" si="13"/>
        <v>15.999999999999954</v>
      </c>
      <c r="F103" s="1">
        <f t="shared" si="11"/>
        <v>2020</v>
      </c>
      <c r="G103" s="4">
        <v>101</v>
      </c>
    </row>
    <row r="104" spans="1:7" x14ac:dyDescent="0.3">
      <c r="A104" s="3"/>
      <c r="B104" s="1"/>
      <c r="C104" s="1"/>
      <c r="D104" s="7">
        <f t="shared" si="9"/>
        <v>16.869999999999951</v>
      </c>
      <c r="E104" s="7">
        <f t="shared" si="13"/>
        <v>16.719999999999953</v>
      </c>
      <c r="F104" s="1">
        <f t="shared" si="11"/>
        <v>2040</v>
      </c>
      <c r="G104" s="4">
        <v>102</v>
      </c>
    </row>
    <row r="105" spans="1:7" x14ac:dyDescent="0.3">
      <c r="A105" s="3"/>
      <c r="B105" s="1"/>
      <c r="C105" s="1"/>
      <c r="D105" s="7">
        <f t="shared" si="9"/>
        <v>17.58999999999995</v>
      </c>
      <c r="E105" s="7">
        <f>E104+0.72</f>
        <v>17.439999999999952</v>
      </c>
      <c r="F105" s="1">
        <f t="shared" si="11"/>
        <v>2060</v>
      </c>
      <c r="G105" s="4">
        <v>103</v>
      </c>
    </row>
    <row r="106" spans="1:7" x14ac:dyDescent="0.3">
      <c r="A106" s="3"/>
      <c r="B106" s="1"/>
      <c r="C106" s="1"/>
      <c r="D106" s="7">
        <f t="shared" si="9"/>
        <v>16.809999999999949</v>
      </c>
      <c r="E106" s="7">
        <f>E105-0.78</f>
        <v>16.65999999999995</v>
      </c>
      <c r="F106" s="1">
        <f t="shared" si="11"/>
        <v>2080</v>
      </c>
      <c r="G106" s="4">
        <v>104</v>
      </c>
    </row>
    <row r="107" spans="1:7" x14ac:dyDescent="0.3">
      <c r="A107" s="3"/>
      <c r="B107" s="1"/>
      <c r="C107" s="1"/>
      <c r="D107" s="7">
        <f t="shared" si="9"/>
        <v>16.029999999999951</v>
      </c>
      <c r="E107" s="7">
        <f t="shared" ref="E107:E112" si="14">E106-0.78</f>
        <v>15.879999999999951</v>
      </c>
      <c r="F107" s="1">
        <f t="shared" si="11"/>
        <v>2100</v>
      </c>
      <c r="G107" s="4">
        <v>105</v>
      </c>
    </row>
    <row r="108" spans="1:7" x14ac:dyDescent="0.3">
      <c r="A108" s="3"/>
      <c r="B108" s="1"/>
      <c r="C108" s="1"/>
      <c r="D108" s="7">
        <f t="shared" si="9"/>
        <v>15.249999999999952</v>
      </c>
      <c r="E108" s="7">
        <f t="shared" si="14"/>
        <v>15.099999999999952</v>
      </c>
      <c r="F108" s="1">
        <f t="shared" si="11"/>
        <v>2120</v>
      </c>
      <c r="G108" s="4">
        <v>106</v>
      </c>
    </row>
    <row r="109" spans="1:7" x14ac:dyDescent="0.3">
      <c r="A109" s="3"/>
      <c r="B109" s="1"/>
      <c r="C109" s="1"/>
      <c r="D109" s="7">
        <f t="shared" si="9"/>
        <v>14.469999999999953</v>
      </c>
      <c r="E109" s="7">
        <f t="shared" si="14"/>
        <v>14.319999999999952</v>
      </c>
      <c r="F109" s="1">
        <f t="shared" si="11"/>
        <v>2140</v>
      </c>
      <c r="G109" s="4">
        <v>107</v>
      </c>
    </row>
    <row r="110" spans="1:7" x14ac:dyDescent="0.3">
      <c r="A110" s="3"/>
      <c r="B110" s="1"/>
      <c r="C110" s="1"/>
      <c r="D110" s="7">
        <f t="shared" si="9"/>
        <v>13.689999999999953</v>
      </c>
      <c r="E110" s="7">
        <f t="shared" si="14"/>
        <v>13.539999999999953</v>
      </c>
      <c r="F110" s="1">
        <f t="shared" si="11"/>
        <v>2160</v>
      </c>
      <c r="G110" s="4">
        <v>108</v>
      </c>
    </row>
    <row r="111" spans="1:7" x14ac:dyDescent="0.3">
      <c r="A111" s="3"/>
      <c r="B111" s="1"/>
      <c r="C111" s="1"/>
      <c r="D111" s="7">
        <f t="shared" si="9"/>
        <v>12.909999999999954</v>
      </c>
      <c r="E111" s="7">
        <f>E110-0.78</f>
        <v>12.759999999999954</v>
      </c>
      <c r="F111" s="1">
        <f t="shared" si="11"/>
        <v>2180</v>
      </c>
      <c r="G111" s="4">
        <v>109</v>
      </c>
    </row>
    <row r="112" spans="1:7" x14ac:dyDescent="0.3">
      <c r="A112" s="3"/>
      <c r="B112" s="1"/>
      <c r="C112" s="1"/>
      <c r="D112" s="7">
        <f t="shared" si="9"/>
        <v>13.689999999999953</v>
      </c>
      <c r="E112" s="7">
        <f>E111+0.78</f>
        <v>13.539999999999953</v>
      </c>
      <c r="F112" s="1">
        <f t="shared" si="11"/>
        <v>2200</v>
      </c>
      <c r="G112" s="4">
        <v>110</v>
      </c>
    </row>
    <row r="113" spans="1:7" x14ac:dyDescent="0.3">
      <c r="A113" s="3"/>
      <c r="B113" s="1"/>
      <c r="C113" s="1"/>
      <c r="D113" s="7">
        <f t="shared" si="9"/>
        <v>14.469999999999953</v>
      </c>
      <c r="E113" s="7">
        <f t="shared" ref="E113:E115" si="15">E112+0.78</f>
        <v>14.319999999999952</v>
      </c>
      <c r="F113" s="1">
        <f t="shared" si="11"/>
        <v>2220</v>
      </c>
      <c r="G113" s="4">
        <v>111</v>
      </c>
    </row>
    <row r="114" spans="1:7" x14ac:dyDescent="0.3">
      <c r="A114" s="3"/>
      <c r="B114" s="1"/>
      <c r="C114" s="1"/>
      <c r="D114" s="7">
        <f t="shared" si="9"/>
        <v>15.249999999999952</v>
      </c>
      <c r="E114" s="7">
        <f t="shared" si="15"/>
        <v>15.099999999999952</v>
      </c>
      <c r="F114" s="1">
        <f t="shared" si="11"/>
        <v>2240</v>
      </c>
      <c r="G114" s="4">
        <v>112</v>
      </c>
    </row>
    <row r="115" spans="1:7" x14ac:dyDescent="0.3">
      <c r="A115" s="3"/>
      <c r="B115" s="1"/>
      <c r="C115" s="1"/>
      <c r="D115" s="7">
        <f t="shared" si="9"/>
        <v>16.029999999999951</v>
      </c>
      <c r="E115" s="7">
        <f t="shared" si="15"/>
        <v>15.879999999999951</v>
      </c>
      <c r="F115" s="1">
        <f t="shared" si="11"/>
        <v>2260</v>
      </c>
      <c r="G115" s="4">
        <v>113</v>
      </c>
    </row>
    <row r="116" spans="1:7" x14ac:dyDescent="0.3">
      <c r="A116" s="3"/>
      <c r="B116" s="1"/>
      <c r="C116" s="1"/>
      <c r="D116" s="7">
        <f t="shared" si="9"/>
        <v>16.17999999999995</v>
      </c>
      <c r="E116" s="7">
        <f>E115+0.15</f>
        <v>16.029999999999951</v>
      </c>
      <c r="F116" s="1">
        <f t="shared" si="11"/>
        <v>2280</v>
      </c>
      <c r="G116" s="4">
        <v>114</v>
      </c>
    </row>
    <row r="117" spans="1:7" x14ac:dyDescent="0.3">
      <c r="A117" s="3"/>
      <c r="B117" s="1"/>
      <c r="C117" s="1"/>
      <c r="D117" s="7">
        <f t="shared" si="9"/>
        <v>15.509999999999952</v>
      </c>
      <c r="E117" s="7">
        <f t="shared" si="12"/>
        <v>15.359999999999951</v>
      </c>
      <c r="F117" s="1">
        <f t="shared" si="11"/>
        <v>2300</v>
      </c>
      <c r="G117" s="4">
        <v>115</v>
      </c>
    </row>
    <row r="118" spans="1:7" x14ac:dyDescent="0.3">
      <c r="A118" s="3"/>
      <c r="B118" s="1"/>
      <c r="C118" s="1"/>
      <c r="D118" s="7">
        <f t="shared" si="9"/>
        <v>14.839999999999952</v>
      </c>
      <c r="E118" s="7">
        <f t="shared" si="12"/>
        <v>14.689999999999952</v>
      </c>
      <c r="F118" s="1">
        <f t="shared" si="11"/>
        <v>2320</v>
      </c>
      <c r="G118" s="4">
        <v>116</v>
      </c>
    </row>
    <row r="119" spans="1:7" x14ac:dyDescent="0.3">
      <c r="A119" s="3"/>
      <c r="B119" s="1"/>
      <c r="C119" s="1"/>
      <c r="D119" s="7">
        <f t="shared" si="9"/>
        <v>14.169999999999952</v>
      </c>
      <c r="E119" s="7">
        <f t="shared" si="12"/>
        <v>14.019999999999952</v>
      </c>
      <c r="F119" s="1">
        <f t="shared" si="11"/>
        <v>2340</v>
      </c>
      <c r="G119" s="4">
        <v>117</v>
      </c>
    </row>
    <row r="120" spans="1:7" x14ac:dyDescent="0.3">
      <c r="A120" s="3"/>
      <c r="B120" s="1"/>
      <c r="C120" s="1"/>
      <c r="D120" s="7">
        <f t="shared" si="9"/>
        <v>14.839999999999952</v>
      </c>
      <c r="E120" s="7">
        <f>E119+0.67</f>
        <v>14.689999999999952</v>
      </c>
      <c r="F120" s="1">
        <f t="shared" si="11"/>
        <v>2360</v>
      </c>
      <c r="G120" s="4">
        <v>118</v>
      </c>
    </row>
    <row r="121" spans="1:7" x14ac:dyDescent="0.3">
      <c r="A121" s="3"/>
      <c r="B121" s="1"/>
      <c r="C121" s="1"/>
      <c r="D121" s="7">
        <f t="shared" si="9"/>
        <v>15.509999999999952</v>
      </c>
      <c r="E121" s="7">
        <f t="shared" ref="E121:E127" si="16">E120+0.67</f>
        <v>15.359999999999951</v>
      </c>
      <c r="F121" s="1">
        <f t="shared" si="11"/>
        <v>2380</v>
      </c>
      <c r="G121" s="4">
        <v>119</v>
      </c>
    </row>
    <row r="122" spans="1:7" x14ac:dyDescent="0.3">
      <c r="A122" s="3"/>
      <c r="B122" s="1"/>
      <c r="C122" s="1"/>
      <c r="D122" s="7">
        <f t="shared" si="9"/>
        <v>16.17999999999995</v>
      </c>
      <c r="E122" s="7">
        <f t="shared" si="16"/>
        <v>16.029999999999951</v>
      </c>
      <c r="F122" s="1">
        <f t="shared" si="11"/>
        <v>2400</v>
      </c>
      <c r="G122" s="4">
        <v>120</v>
      </c>
    </row>
    <row r="123" spans="1:7" x14ac:dyDescent="0.3">
      <c r="A123" s="3"/>
      <c r="B123" s="1"/>
      <c r="C123" s="1"/>
      <c r="D123" s="7">
        <f t="shared" si="9"/>
        <v>16.849999999999952</v>
      </c>
      <c r="E123" s="7">
        <f t="shared" si="16"/>
        <v>16.699999999999953</v>
      </c>
      <c r="F123" s="1">
        <f t="shared" si="11"/>
        <v>2420</v>
      </c>
      <c r="G123" s="4">
        <v>121</v>
      </c>
    </row>
    <row r="124" spans="1:7" x14ac:dyDescent="0.3">
      <c r="A124" s="3"/>
      <c r="B124" s="1"/>
      <c r="C124" s="1"/>
      <c r="D124" s="7">
        <f t="shared" si="9"/>
        <v>17.519999999999953</v>
      </c>
      <c r="E124" s="7">
        <f t="shared" si="16"/>
        <v>17.369999999999955</v>
      </c>
      <c r="F124" s="1">
        <f t="shared" si="11"/>
        <v>2440</v>
      </c>
      <c r="G124" s="4">
        <v>122</v>
      </c>
    </row>
    <row r="125" spans="1:7" x14ac:dyDescent="0.3">
      <c r="A125" s="3"/>
      <c r="B125" s="1"/>
      <c r="C125" s="1"/>
      <c r="D125" s="7">
        <f t="shared" si="9"/>
        <v>18.039999999999953</v>
      </c>
      <c r="E125" s="7">
        <f>E124+0.52</f>
        <v>17.889999999999954</v>
      </c>
      <c r="F125" s="1">
        <f t="shared" si="11"/>
        <v>2460</v>
      </c>
      <c r="G125" s="4">
        <v>123</v>
      </c>
    </row>
    <row r="126" spans="1:7" x14ac:dyDescent="0.3">
      <c r="A126" s="3"/>
      <c r="B126" s="1"/>
      <c r="C126" s="1"/>
      <c r="D126" s="7">
        <f t="shared" si="9"/>
        <v>18.559999999999953</v>
      </c>
      <c r="E126" s="7">
        <f>E125+0.52</f>
        <v>18.409999999999954</v>
      </c>
      <c r="F126" s="1">
        <f t="shared" si="11"/>
        <v>2480</v>
      </c>
      <c r="G126" s="4">
        <v>124</v>
      </c>
    </row>
    <row r="127" spans="1:7" x14ac:dyDescent="0.3">
      <c r="A127" s="3"/>
      <c r="B127" s="1"/>
      <c r="C127" s="1"/>
      <c r="D127" s="7">
        <f t="shared" si="9"/>
        <v>19.079999999999952</v>
      </c>
      <c r="E127" s="7">
        <f>E126+0.52</f>
        <v>18.929999999999954</v>
      </c>
      <c r="F127" s="1">
        <f t="shared" si="11"/>
        <v>2500</v>
      </c>
      <c r="G127" s="4">
        <v>125</v>
      </c>
    </row>
  </sheetData>
  <pageMargins left="0.511811024" right="0.511811024" top="0.78740157499999996" bottom="0.78740157499999996" header="0.31496062000000002" footer="0.31496062000000002"/>
  <pageSetup paperSize="9" scale="2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9FF84-F4E2-4220-BE98-DA821ADEAA50}">
  <dimension ref="A1:G127"/>
  <sheetViews>
    <sheetView view="pageBreakPreview" topLeftCell="A98" zoomScale="87" zoomScaleNormal="100" zoomScaleSheetLayoutView="87" workbookViewId="0">
      <selection activeCell="J120" sqref="J120"/>
    </sheetView>
  </sheetViews>
  <sheetFormatPr defaultRowHeight="14.4" x14ac:dyDescent="0.3"/>
  <cols>
    <col min="1" max="1" width="10.44140625" bestFit="1" customWidth="1"/>
    <col min="2" max="2" width="9" bestFit="1" customWidth="1"/>
    <col min="3" max="3" width="11" bestFit="1" customWidth="1"/>
    <col min="4" max="4" width="10.44140625" bestFit="1" customWidth="1"/>
    <col min="5" max="5" width="8.5546875" bestFit="1" customWidth="1"/>
    <col min="6" max="6" width="9" bestFit="1" customWidth="1"/>
    <col min="7" max="7" width="8.5546875" bestFit="1" customWidth="1"/>
  </cols>
  <sheetData>
    <row r="1" spans="1:7" ht="58.2" thickBot="1" x14ac:dyDescent="0.35">
      <c r="A1" s="9" t="s">
        <v>0</v>
      </c>
      <c r="B1" s="10" t="s">
        <v>1</v>
      </c>
      <c r="C1" s="10" t="s">
        <v>2</v>
      </c>
      <c r="D1" s="10" t="s">
        <v>3</v>
      </c>
      <c r="E1" s="10" t="s">
        <v>6</v>
      </c>
      <c r="F1" s="10" t="s">
        <v>5</v>
      </c>
      <c r="G1" s="11" t="s">
        <v>4</v>
      </c>
    </row>
    <row r="2" spans="1:7" x14ac:dyDescent="0.3">
      <c r="A2" s="5"/>
      <c r="B2" s="6"/>
      <c r="C2" s="6"/>
      <c r="D2" s="7">
        <f>E2+0.15</f>
        <v>18.669999999999998</v>
      </c>
      <c r="E2" s="7">
        <v>18.52</v>
      </c>
      <c r="F2" s="6">
        <v>2500</v>
      </c>
      <c r="G2" s="8">
        <v>125</v>
      </c>
    </row>
    <row r="3" spans="1:7" x14ac:dyDescent="0.3">
      <c r="A3" s="3"/>
      <c r="B3" s="1"/>
      <c r="C3" s="1"/>
      <c r="D3" s="7">
        <f t="shared" ref="D3:D66" si="0">E3+0.15</f>
        <v>18.389999999999997</v>
      </c>
      <c r="E3" s="7">
        <f>E2-0.28</f>
        <v>18.239999999999998</v>
      </c>
      <c r="F3" s="6">
        <f>F2+20</f>
        <v>2520</v>
      </c>
      <c r="G3" s="8">
        <v>126</v>
      </c>
    </row>
    <row r="4" spans="1:7" x14ac:dyDescent="0.3">
      <c r="A4" s="3"/>
      <c r="B4" s="1"/>
      <c r="C4" s="1"/>
      <c r="D4" s="7">
        <f t="shared" si="0"/>
        <v>18.109999999999996</v>
      </c>
      <c r="E4" s="7">
        <f t="shared" ref="E4:E62" si="1">E3-0.28</f>
        <v>17.959999999999997</v>
      </c>
      <c r="F4" s="6">
        <f t="shared" ref="F4:F67" si="2">F3+20</f>
        <v>2540</v>
      </c>
      <c r="G4" s="8">
        <v>127</v>
      </c>
    </row>
    <row r="5" spans="1:7" x14ac:dyDescent="0.3">
      <c r="A5" s="3"/>
      <c r="B5" s="1"/>
      <c r="C5" s="1"/>
      <c r="D5" s="7">
        <f t="shared" si="0"/>
        <v>17.829999999999995</v>
      </c>
      <c r="E5" s="7">
        <f t="shared" si="1"/>
        <v>17.679999999999996</v>
      </c>
      <c r="F5" s="6">
        <f t="shared" si="2"/>
        <v>2560</v>
      </c>
      <c r="G5" s="8">
        <v>128</v>
      </c>
    </row>
    <row r="6" spans="1:7" x14ac:dyDescent="0.3">
      <c r="A6" s="3"/>
      <c r="B6" s="1"/>
      <c r="C6" s="1"/>
      <c r="D6" s="7">
        <f t="shared" si="0"/>
        <v>17.549999999999994</v>
      </c>
      <c r="E6" s="7">
        <f t="shared" si="1"/>
        <v>17.399999999999995</v>
      </c>
      <c r="F6" s="6">
        <f t="shared" si="2"/>
        <v>2580</v>
      </c>
      <c r="G6" s="8">
        <v>129</v>
      </c>
    </row>
    <row r="7" spans="1:7" x14ac:dyDescent="0.3">
      <c r="A7" s="3"/>
      <c r="B7" s="1"/>
      <c r="C7" s="1"/>
      <c r="D7" s="7">
        <f t="shared" si="0"/>
        <v>17.269999999999992</v>
      </c>
      <c r="E7" s="7">
        <f t="shared" si="1"/>
        <v>17.119999999999994</v>
      </c>
      <c r="F7" s="6">
        <f t="shared" si="2"/>
        <v>2600</v>
      </c>
      <c r="G7" s="8">
        <v>130</v>
      </c>
    </row>
    <row r="8" spans="1:7" x14ac:dyDescent="0.3">
      <c r="A8" s="3"/>
      <c r="B8" s="1"/>
      <c r="C8" s="1"/>
      <c r="D8" s="7">
        <f t="shared" si="0"/>
        <v>16.989999999999991</v>
      </c>
      <c r="E8" s="7">
        <f t="shared" si="1"/>
        <v>16.839999999999993</v>
      </c>
      <c r="F8" s="6">
        <f t="shared" si="2"/>
        <v>2620</v>
      </c>
      <c r="G8" s="8">
        <v>131</v>
      </c>
    </row>
    <row r="9" spans="1:7" x14ac:dyDescent="0.3">
      <c r="A9" s="3"/>
      <c r="B9" s="1"/>
      <c r="C9" s="1"/>
      <c r="D9" s="7">
        <f t="shared" si="0"/>
        <v>16.70999999999999</v>
      </c>
      <c r="E9" s="7">
        <f t="shared" si="1"/>
        <v>16.559999999999992</v>
      </c>
      <c r="F9" s="6">
        <f t="shared" si="2"/>
        <v>2640</v>
      </c>
      <c r="G9" s="8">
        <v>132</v>
      </c>
    </row>
    <row r="10" spans="1:7" x14ac:dyDescent="0.3">
      <c r="A10" s="3"/>
      <c r="B10" s="1"/>
      <c r="C10" s="1"/>
      <c r="D10" s="7">
        <f t="shared" si="0"/>
        <v>16.429999999999989</v>
      </c>
      <c r="E10" s="7">
        <f t="shared" si="1"/>
        <v>16.27999999999999</v>
      </c>
      <c r="F10" s="6">
        <f t="shared" si="2"/>
        <v>2660</v>
      </c>
      <c r="G10" s="8">
        <v>133</v>
      </c>
    </row>
    <row r="11" spans="1:7" x14ac:dyDescent="0.3">
      <c r="A11" s="3"/>
      <c r="B11" s="1"/>
      <c r="C11" s="1"/>
      <c r="D11" s="7">
        <f t="shared" si="0"/>
        <v>16.70999999999999</v>
      </c>
      <c r="E11" s="7">
        <f>E10+0.28</f>
        <v>16.559999999999992</v>
      </c>
      <c r="F11" s="6">
        <f t="shared" si="2"/>
        <v>2680</v>
      </c>
      <c r="G11" s="8">
        <v>134</v>
      </c>
    </row>
    <row r="12" spans="1:7" x14ac:dyDescent="0.3">
      <c r="A12" s="3"/>
      <c r="B12" s="1"/>
      <c r="C12" s="1"/>
      <c r="D12" s="7">
        <f t="shared" si="0"/>
        <v>16.989999999999991</v>
      </c>
      <c r="E12" s="7">
        <f t="shared" ref="E12:E23" si="3">E11+0.28</f>
        <v>16.839999999999993</v>
      </c>
      <c r="F12" s="6">
        <f t="shared" si="2"/>
        <v>2700</v>
      </c>
      <c r="G12" s="8">
        <v>135</v>
      </c>
    </row>
    <row r="13" spans="1:7" x14ac:dyDescent="0.3">
      <c r="A13" s="3"/>
      <c r="B13" s="1"/>
      <c r="C13" s="1"/>
      <c r="D13" s="7">
        <f t="shared" si="0"/>
        <v>17.269999999999992</v>
      </c>
      <c r="E13" s="7">
        <f t="shared" si="3"/>
        <v>17.119999999999994</v>
      </c>
      <c r="F13" s="6">
        <f t="shared" si="2"/>
        <v>2720</v>
      </c>
      <c r="G13" s="8">
        <v>136</v>
      </c>
    </row>
    <row r="14" spans="1:7" x14ac:dyDescent="0.3">
      <c r="A14" s="3"/>
      <c r="B14" s="1"/>
      <c r="C14" s="1"/>
      <c r="D14" s="7">
        <f t="shared" si="0"/>
        <v>17.549999999999994</v>
      </c>
      <c r="E14" s="7">
        <f t="shared" si="3"/>
        <v>17.399999999999995</v>
      </c>
      <c r="F14" s="6">
        <f t="shared" si="2"/>
        <v>2740</v>
      </c>
      <c r="G14" s="8">
        <v>137</v>
      </c>
    </row>
    <row r="15" spans="1:7" x14ac:dyDescent="0.3">
      <c r="A15" s="3"/>
      <c r="B15" s="1"/>
      <c r="C15" s="1"/>
      <c r="D15" s="7">
        <f t="shared" si="0"/>
        <v>17.829999999999995</v>
      </c>
      <c r="E15" s="7">
        <f t="shared" si="3"/>
        <v>17.679999999999996</v>
      </c>
      <c r="F15" s="6">
        <f t="shared" si="2"/>
        <v>2760</v>
      </c>
      <c r="G15" s="8">
        <v>138</v>
      </c>
    </row>
    <row r="16" spans="1:7" x14ac:dyDescent="0.3">
      <c r="A16" s="3"/>
      <c r="B16" s="1"/>
      <c r="C16" s="1"/>
      <c r="D16" s="7">
        <f t="shared" si="0"/>
        <v>18.109999999999996</v>
      </c>
      <c r="E16" s="7">
        <f t="shared" si="3"/>
        <v>17.959999999999997</v>
      </c>
      <c r="F16" s="6">
        <f t="shared" si="2"/>
        <v>2780</v>
      </c>
      <c r="G16" s="8">
        <v>139</v>
      </c>
    </row>
    <row r="17" spans="1:7" x14ac:dyDescent="0.3">
      <c r="A17" s="3"/>
      <c r="B17" s="1"/>
      <c r="C17" s="1"/>
      <c r="D17" s="7">
        <f t="shared" si="0"/>
        <v>18.389999999999997</v>
      </c>
      <c r="E17" s="7">
        <f t="shared" si="3"/>
        <v>18.239999999999998</v>
      </c>
      <c r="F17" s="6">
        <f t="shared" si="2"/>
        <v>2800</v>
      </c>
      <c r="G17" s="8">
        <v>140</v>
      </c>
    </row>
    <row r="18" spans="1:7" x14ac:dyDescent="0.3">
      <c r="A18" s="3"/>
      <c r="B18" s="1"/>
      <c r="C18" s="1"/>
      <c r="D18" s="7">
        <f t="shared" si="0"/>
        <v>18.669999999999998</v>
      </c>
      <c r="E18" s="7">
        <f t="shared" si="3"/>
        <v>18.52</v>
      </c>
      <c r="F18" s="6">
        <f t="shared" si="2"/>
        <v>2820</v>
      </c>
      <c r="G18" s="8">
        <v>141</v>
      </c>
    </row>
    <row r="19" spans="1:7" x14ac:dyDescent="0.3">
      <c r="A19" s="3"/>
      <c r="B19" s="1"/>
      <c r="C19" s="1"/>
      <c r="D19" s="7">
        <f t="shared" si="0"/>
        <v>18.95</v>
      </c>
      <c r="E19" s="7">
        <f t="shared" si="3"/>
        <v>18.8</v>
      </c>
      <c r="F19" s="6">
        <f t="shared" si="2"/>
        <v>2840</v>
      </c>
      <c r="G19" s="8">
        <v>142</v>
      </c>
    </row>
    <row r="20" spans="1:7" x14ac:dyDescent="0.3">
      <c r="A20" s="3"/>
      <c r="B20" s="1"/>
      <c r="C20" s="1"/>
      <c r="D20" s="7">
        <f t="shared" si="0"/>
        <v>19.23</v>
      </c>
      <c r="E20" s="7">
        <f t="shared" si="3"/>
        <v>19.080000000000002</v>
      </c>
      <c r="F20" s="6">
        <f t="shared" si="2"/>
        <v>2860</v>
      </c>
      <c r="G20" s="8">
        <v>143</v>
      </c>
    </row>
    <row r="21" spans="1:7" x14ac:dyDescent="0.3">
      <c r="A21" s="3"/>
      <c r="B21" s="1"/>
      <c r="C21" s="1"/>
      <c r="D21" s="7">
        <f t="shared" si="0"/>
        <v>19.510000000000002</v>
      </c>
      <c r="E21" s="7">
        <f t="shared" si="3"/>
        <v>19.360000000000003</v>
      </c>
      <c r="F21" s="6">
        <f t="shared" si="2"/>
        <v>2880</v>
      </c>
      <c r="G21" s="8">
        <v>144</v>
      </c>
    </row>
    <row r="22" spans="1:7" x14ac:dyDescent="0.3">
      <c r="A22" s="3"/>
      <c r="B22" s="1"/>
      <c r="C22" s="1"/>
      <c r="D22" s="7">
        <f t="shared" si="0"/>
        <v>19.790000000000003</v>
      </c>
      <c r="E22" s="7">
        <f t="shared" si="3"/>
        <v>19.640000000000004</v>
      </c>
      <c r="F22" s="6">
        <f t="shared" si="2"/>
        <v>2900</v>
      </c>
      <c r="G22" s="8">
        <v>145</v>
      </c>
    </row>
    <row r="23" spans="1:7" x14ac:dyDescent="0.3">
      <c r="A23" s="3"/>
      <c r="B23" s="1"/>
      <c r="C23" s="1"/>
      <c r="D23" s="7">
        <f t="shared" si="0"/>
        <v>20.070000000000004</v>
      </c>
      <c r="E23" s="7">
        <f t="shared" si="3"/>
        <v>19.920000000000005</v>
      </c>
      <c r="F23" s="6">
        <f t="shared" si="2"/>
        <v>2920</v>
      </c>
      <c r="G23" s="8">
        <v>146</v>
      </c>
    </row>
    <row r="24" spans="1:7" x14ac:dyDescent="0.3">
      <c r="A24" s="3"/>
      <c r="B24" s="1"/>
      <c r="C24" s="1"/>
      <c r="D24" s="7">
        <f t="shared" si="0"/>
        <v>19.790000000000003</v>
      </c>
      <c r="E24" s="7">
        <f t="shared" si="1"/>
        <v>19.640000000000004</v>
      </c>
      <c r="F24" s="6">
        <f t="shared" si="2"/>
        <v>2940</v>
      </c>
      <c r="G24" s="8">
        <v>147</v>
      </c>
    </row>
    <row r="25" spans="1:7" x14ac:dyDescent="0.3">
      <c r="A25" s="3"/>
      <c r="B25" s="1"/>
      <c r="C25" s="1"/>
      <c r="D25" s="7">
        <f t="shared" si="0"/>
        <v>19.510000000000002</v>
      </c>
      <c r="E25" s="7">
        <f t="shared" si="1"/>
        <v>19.360000000000003</v>
      </c>
      <c r="F25" s="6">
        <f t="shared" si="2"/>
        <v>2960</v>
      </c>
      <c r="G25" s="8">
        <v>148</v>
      </c>
    </row>
    <row r="26" spans="1:7" x14ac:dyDescent="0.3">
      <c r="A26" s="3"/>
      <c r="B26" s="1"/>
      <c r="C26" s="1"/>
      <c r="D26" s="7">
        <f t="shared" si="0"/>
        <v>19.23</v>
      </c>
      <c r="E26" s="7">
        <f t="shared" si="1"/>
        <v>19.080000000000002</v>
      </c>
      <c r="F26" s="6">
        <f t="shared" si="2"/>
        <v>2980</v>
      </c>
      <c r="G26" s="8">
        <v>149</v>
      </c>
    </row>
    <row r="27" spans="1:7" x14ac:dyDescent="0.3">
      <c r="A27" s="3"/>
      <c r="B27" s="1"/>
      <c r="C27" s="1"/>
      <c r="D27" s="7">
        <f t="shared" si="0"/>
        <v>18.95</v>
      </c>
      <c r="E27" s="7">
        <f t="shared" si="1"/>
        <v>18.8</v>
      </c>
      <c r="F27" s="6">
        <f t="shared" si="2"/>
        <v>3000</v>
      </c>
      <c r="G27" s="8">
        <v>150</v>
      </c>
    </row>
    <row r="28" spans="1:7" x14ac:dyDescent="0.3">
      <c r="A28" s="3"/>
      <c r="B28" s="1"/>
      <c r="C28" s="1"/>
      <c r="D28" s="7">
        <f t="shared" si="0"/>
        <v>18.669999999999998</v>
      </c>
      <c r="E28" s="7">
        <f t="shared" si="1"/>
        <v>18.52</v>
      </c>
      <c r="F28" s="6">
        <f t="shared" si="2"/>
        <v>3020</v>
      </c>
      <c r="G28" s="8">
        <v>151</v>
      </c>
    </row>
    <row r="29" spans="1:7" x14ac:dyDescent="0.3">
      <c r="A29" s="3"/>
      <c r="B29" s="1"/>
      <c r="C29" s="1"/>
      <c r="D29" s="7">
        <f t="shared" si="0"/>
        <v>18.389999999999997</v>
      </c>
      <c r="E29" s="7">
        <f t="shared" si="1"/>
        <v>18.239999999999998</v>
      </c>
      <c r="F29" s="6">
        <f t="shared" si="2"/>
        <v>3040</v>
      </c>
      <c r="G29" s="8">
        <v>152</v>
      </c>
    </row>
    <row r="30" spans="1:7" x14ac:dyDescent="0.3">
      <c r="A30" s="3"/>
      <c r="B30" s="1"/>
      <c r="C30" s="1"/>
      <c r="D30" s="7">
        <f t="shared" si="0"/>
        <v>18.069999999999997</v>
      </c>
      <c r="E30" s="7">
        <f>E29-0.32</f>
        <v>17.919999999999998</v>
      </c>
      <c r="F30" s="6">
        <f t="shared" si="2"/>
        <v>3060</v>
      </c>
      <c r="G30" s="8">
        <v>153</v>
      </c>
    </row>
    <row r="31" spans="1:7" x14ac:dyDescent="0.3">
      <c r="A31" s="3"/>
      <c r="B31" s="1"/>
      <c r="C31" s="1"/>
      <c r="D31" s="7">
        <f t="shared" si="0"/>
        <v>17.749999999999996</v>
      </c>
      <c r="E31" s="7">
        <f t="shared" ref="E31:E46" si="4">E30-0.32</f>
        <v>17.599999999999998</v>
      </c>
      <c r="F31" s="6">
        <f t="shared" si="2"/>
        <v>3080</v>
      </c>
      <c r="G31" s="8">
        <v>154</v>
      </c>
    </row>
    <row r="32" spans="1:7" x14ac:dyDescent="0.3">
      <c r="A32" s="3"/>
      <c r="B32" s="1"/>
      <c r="C32" s="1"/>
      <c r="D32" s="7">
        <f t="shared" si="0"/>
        <v>17.429999999999996</v>
      </c>
      <c r="E32" s="7">
        <f t="shared" si="4"/>
        <v>17.279999999999998</v>
      </c>
      <c r="F32" s="6">
        <f t="shared" si="2"/>
        <v>3100</v>
      </c>
      <c r="G32" s="8">
        <v>155</v>
      </c>
    </row>
    <row r="33" spans="1:7" x14ac:dyDescent="0.3">
      <c r="A33" s="3"/>
      <c r="B33" s="1"/>
      <c r="C33" s="1"/>
      <c r="D33" s="7">
        <f t="shared" si="0"/>
        <v>17.109999999999996</v>
      </c>
      <c r="E33" s="7">
        <f t="shared" si="4"/>
        <v>16.959999999999997</v>
      </c>
      <c r="F33" s="6">
        <f t="shared" si="2"/>
        <v>3120</v>
      </c>
      <c r="G33" s="8">
        <v>156</v>
      </c>
    </row>
    <row r="34" spans="1:7" x14ac:dyDescent="0.3">
      <c r="A34" s="3"/>
      <c r="B34" s="1"/>
      <c r="C34" s="1"/>
      <c r="D34" s="7">
        <f t="shared" si="0"/>
        <v>16.789999999999996</v>
      </c>
      <c r="E34" s="7">
        <f t="shared" si="4"/>
        <v>16.639999999999997</v>
      </c>
      <c r="F34" s="6">
        <f t="shared" si="2"/>
        <v>3140</v>
      </c>
      <c r="G34" s="8">
        <v>157</v>
      </c>
    </row>
    <row r="35" spans="1:7" x14ac:dyDescent="0.3">
      <c r="A35" s="3"/>
      <c r="B35" s="1"/>
      <c r="C35" s="1"/>
      <c r="D35" s="7">
        <f t="shared" si="0"/>
        <v>16.469999999999995</v>
      </c>
      <c r="E35" s="7">
        <f t="shared" si="4"/>
        <v>16.319999999999997</v>
      </c>
      <c r="F35" s="6">
        <f t="shared" si="2"/>
        <v>3160</v>
      </c>
      <c r="G35" s="8">
        <v>158</v>
      </c>
    </row>
    <row r="36" spans="1:7" x14ac:dyDescent="0.3">
      <c r="A36" s="3"/>
      <c r="B36" s="1"/>
      <c r="C36" s="1"/>
      <c r="D36" s="7">
        <f t="shared" si="0"/>
        <v>16.149999999999995</v>
      </c>
      <c r="E36" s="7">
        <f t="shared" si="4"/>
        <v>15.999999999999996</v>
      </c>
      <c r="F36" s="6">
        <f t="shared" si="2"/>
        <v>3180</v>
      </c>
      <c r="G36" s="8">
        <v>159</v>
      </c>
    </row>
    <row r="37" spans="1:7" x14ac:dyDescent="0.3">
      <c r="A37" s="3"/>
      <c r="B37" s="1"/>
      <c r="C37" s="1"/>
      <c r="D37" s="7">
        <f t="shared" si="0"/>
        <v>15.829999999999997</v>
      </c>
      <c r="E37" s="7">
        <f t="shared" si="4"/>
        <v>15.679999999999996</v>
      </c>
      <c r="F37" s="6">
        <f t="shared" si="2"/>
        <v>3200</v>
      </c>
      <c r="G37" s="8">
        <v>160</v>
      </c>
    </row>
    <row r="38" spans="1:7" x14ac:dyDescent="0.3">
      <c r="A38" s="3"/>
      <c r="B38" s="1"/>
      <c r="C38" s="1"/>
      <c r="D38" s="7">
        <f t="shared" si="0"/>
        <v>15.509999999999996</v>
      </c>
      <c r="E38" s="7">
        <f t="shared" si="4"/>
        <v>15.359999999999996</v>
      </c>
      <c r="F38" s="6">
        <f t="shared" si="2"/>
        <v>3220</v>
      </c>
      <c r="G38" s="8">
        <v>161</v>
      </c>
    </row>
    <row r="39" spans="1:7" x14ac:dyDescent="0.3">
      <c r="A39" s="3"/>
      <c r="B39" s="1"/>
      <c r="C39" s="1"/>
      <c r="D39" s="7">
        <f t="shared" si="0"/>
        <v>15.189999999999996</v>
      </c>
      <c r="E39" s="7">
        <f t="shared" si="4"/>
        <v>15.039999999999996</v>
      </c>
      <c r="F39" s="6">
        <f t="shared" si="2"/>
        <v>3240</v>
      </c>
      <c r="G39" s="8">
        <v>162</v>
      </c>
    </row>
    <row r="40" spans="1:7" x14ac:dyDescent="0.3">
      <c r="A40" s="3"/>
      <c r="B40" s="1"/>
      <c r="C40" s="1"/>
      <c r="D40" s="7">
        <f t="shared" si="0"/>
        <v>14.869999999999996</v>
      </c>
      <c r="E40" s="7">
        <f t="shared" si="4"/>
        <v>14.719999999999995</v>
      </c>
      <c r="F40" s="6">
        <f t="shared" si="2"/>
        <v>3260</v>
      </c>
      <c r="G40" s="8">
        <v>163</v>
      </c>
    </row>
    <row r="41" spans="1:7" x14ac:dyDescent="0.3">
      <c r="A41" s="3"/>
      <c r="B41" s="1"/>
      <c r="C41" s="1"/>
      <c r="D41" s="7">
        <f t="shared" si="0"/>
        <v>14.549999999999995</v>
      </c>
      <c r="E41" s="7">
        <f t="shared" si="4"/>
        <v>14.399999999999995</v>
      </c>
      <c r="F41" s="6">
        <f t="shared" si="2"/>
        <v>3280</v>
      </c>
      <c r="G41" s="8">
        <v>164</v>
      </c>
    </row>
    <row r="42" spans="1:7" x14ac:dyDescent="0.3">
      <c r="A42" s="3"/>
      <c r="B42" s="1"/>
      <c r="C42" s="1"/>
      <c r="D42" s="7">
        <f t="shared" si="0"/>
        <v>14.229999999999995</v>
      </c>
      <c r="E42" s="7">
        <f t="shared" si="4"/>
        <v>14.079999999999995</v>
      </c>
      <c r="F42" s="6">
        <f t="shared" si="2"/>
        <v>3300</v>
      </c>
      <c r="G42" s="8">
        <v>165</v>
      </c>
    </row>
    <row r="43" spans="1:7" x14ac:dyDescent="0.3">
      <c r="A43" s="3"/>
      <c r="B43" s="1"/>
      <c r="C43" s="1"/>
      <c r="D43" s="7">
        <f t="shared" si="0"/>
        <v>13.909999999999995</v>
      </c>
      <c r="E43" s="7">
        <f t="shared" si="4"/>
        <v>13.759999999999994</v>
      </c>
      <c r="F43" s="6">
        <f t="shared" si="2"/>
        <v>3320</v>
      </c>
      <c r="G43" s="8">
        <v>166</v>
      </c>
    </row>
    <row r="44" spans="1:7" x14ac:dyDescent="0.3">
      <c r="A44" s="3"/>
      <c r="B44" s="1"/>
      <c r="C44" s="1"/>
      <c r="D44" s="7">
        <f t="shared" si="0"/>
        <v>13.589999999999995</v>
      </c>
      <c r="E44" s="7">
        <f t="shared" si="4"/>
        <v>13.439999999999994</v>
      </c>
      <c r="F44" s="6">
        <f t="shared" si="2"/>
        <v>3340</v>
      </c>
      <c r="G44" s="8">
        <v>167</v>
      </c>
    </row>
    <row r="45" spans="1:7" x14ac:dyDescent="0.3">
      <c r="A45" s="3"/>
      <c r="B45" s="1"/>
      <c r="C45" s="1"/>
      <c r="D45" s="7">
        <f t="shared" si="0"/>
        <v>13.269999999999994</v>
      </c>
      <c r="E45" s="7">
        <f t="shared" si="4"/>
        <v>13.119999999999994</v>
      </c>
      <c r="F45" s="6">
        <f t="shared" si="2"/>
        <v>3360</v>
      </c>
      <c r="G45" s="8">
        <v>168</v>
      </c>
    </row>
    <row r="46" spans="1:7" x14ac:dyDescent="0.3">
      <c r="A46" s="3"/>
      <c r="B46" s="1"/>
      <c r="C46" s="1"/>
      <c r="D46" s="7">
        <f t="shared" si="0"/>
        <v>12.949999999999994</v>
      </c>
      <c r="E46" s="7">
        <f t="shared" si="4"/>
        <v>12.799999999999994</v>
      </c>
      <c r="F46" s="6">
        <f t="shared" si="2"/>
        <v>3380</v>
      </c>
      <c r="G46" s="8">
        <v>169</v>
      </c>
    </row>
    <row r="47" spans="1:7" x14ac:dyDescent="0.3">
      <c r="A47" s="3"/>
      <c r="B47" s="1"/>
      <c r="C47" s="1"/>
      <c r="D47" s="7">
        <f t="shared" si="0"/>
        <v>12.669999999999995</v>
      </c>
      <c r="E47" s="7">
        <f t="shared" si="1"/>
        <v>12.519999999999994</v>
      </c>
      <c r="F47" s="6">
        <f t="shared" si="2"/>
        <v>3400</v>
      </c>
      <c r="G47" s="8">
        <v>170</v>
      </c>
    </row>
    <row r="48" spans="1:7" x14ac:dyDescent="0.3">
      <c r="A48" s="3"/>
      <c r="B48" s="1"/>
      <c r="C48" s="1"/>
      <c r="D48" s="7">
        <f t="shared" si="0"/>
        <v>12.389999999999995</v>
      </c>
      <c r="E48" s="7">
        <f t="shared" si="1"/>
        <v>12.239999999999995</v>
      </c>
      <c r="F48" s="6">
        <f t="shared" si="2"/>
        <v>3420</v>
      </c>
      <c r="G48" s="8">
        <v>171</v>
      </c>
    </row>
    <row r="49" spans="1:7" x14ac:dyDescent="0.3">
      <c r="A49" s="3"/>
      <c r="B49" s="1"/>
      <c r="C49" s="1"/>
      <c r="D49" s="7">
        <f t="shared" si="0"/>
        <v>12.109999999999996</v>
      </c>
      <c r="E49" s="7">
        <f t="shared" si="1"/>
        <v>11.959999999999996</v>
      </c>
      <c r="F49" s="6">
        <f t="shared" si="2"/>
        <v>3440</v>
      </c>
      <c r="G49" s="8">
        <v>172</v>
      </c>
    </row>
    <row r="50" spans="1:7" x14ac:dyDescent="0.3">
      <c r="A50" s="3"/>
      <c r="B50" s="1"/>
      <c r="C50" s="1"/>
      <c r="D50" s="7">
        <f t="shared" si="0"/>
        <v>11.829999999999997</v>
      </c>
      <c r="E50" s="7">
        <f t="shared" si="1"/>
        <v>11.679999999999996</v>
      </c>
      <c r="F50" s="6">
        <f t="shared" si="2"/>
        <v>3460</v>
      </c>
      <c r="G50" s="8">
        <v>173</v>
      </c>
    </row>
    <row r="51" spans="1:7" x14ac:dyDescent="0.3">
      <c r="A51" s="3"/>
      <c r="B51" s="1"/>
      <c r="C51" s="1"/>
      <c r="D51" s="7">
        <f t="shared" si="0"/>
        <v>11.549999999999997</v>
      </c>
      <c r="E51" s="7">
        <f t="shared" si="1"/>
        <v>11.399999999999997</v>
      </c>
      <c r="F51" s="6">
        <f t="shared" si="2"/>
        <v>3480</v>
      </c>
      <c r="G51" s="8">
        <v>174</v>
      </c>
    </row>
    <row r="52" spans="1:7" x14ac:dyDescent="0.3">
      <c r="A52" s="3"/>
      <c r="B52" s="1"/>
      <c r="C52" s="1"/>
      <c r="D52" s="7">
        <f t="shared" si="0"/>
        <v>11.269999999999998</v>
      </c>
      <c r="E52" s="7">
        <f t="shared" si="1"/>
        <v>11.119999999999997</v>
      </c>
      <c r="F52" s="6">
        <f t="shared" si="2"/>
        <v>3500</v>
      </c>
      <c r="G52" s="8">
        <v>175</v>
      </c>
    </row>
    <row r="53" spans="1:7" x14ac:dyDescent="0.3">
      <c r="A53" s="3"/>
      <c r="B53" s="1"/>
      <c r="C53" s="1"/>
      <c r="D53" s="7">
        <f t="shared" si="0"/>
        <v>10.989999999999998</v>
      </c>
      <c r="E53" s="7">
        <f t="shared" si="1"/>
        <v>10.839999999999998</v>
      </c>
      <c r="F53" s="6">
        <f t="shared" si="2"/>
        <v>3520</v>
      </c>
      <c r="G53" s="8">
        <v>176</v>
      </c>
    </row>
    <row r="54" spans="1:7" x14ac:dyDescent="0.3">
      <c r="A54" s="3"/>
      <c r="B54" s="1"/>
      <c r="C54" s="1"/>
      <c r="D54" s="7">
        <f t="shared" si="0"/>
        <v>10.709999999999999</v>
      </c>
      <c r="E54" s="7">
        <f t="shared" si="1"/>
        <v>10.559999999999999</v>
      </c>
      <c r="F54" s="6">
        <f t="shared" si="2"/>
        <v>3540</v>
      </c>
      <c r="G54" s="8">
        <v>177</v>
      </c>
    </row>
    <row r="55" spans="1:7" x14ac:dyDescent="0.3">
      <c r="A55" s="3"/>
      <c r="B55" s="1"/>
      <c r="C55" s="1"/>
      <c r="D55" s="7">
        <f t="shared" si="0"/>
        <v>10.43</v>
      </c>
      <c r="E55" s="7">
        <f t="shared" si="1"/>
        <v>10.28</v>
      </c>
      <c r="F55" s="6">
        <f t="shared" si="2"/>
        <v>3560</v>
      </c>
      <c r="G55" s="8">
        <v>178</v>
      </c>
    </row>
    <row r="56" spans="1:7" x14ac:dyDescent="0.3">
      <c r="A56" s="3"/>
      <c r="B56" s="1"/>
      <c r="C56" s="1"/>
      <c r="D56" s="7">
        <f t="shared" si="0"/>
        <v>10.15</v>
      </c>
      <c r="E56" s="7">
        <f t="shared" si="1"/>
        <v>10</v>
      </c>
      <c r="F56" s="6">
        <f t="shared" si="2"/>
        <v>3580</v>
      </c>
      <c r="G56" s="8">
        <v>179</v>
      </c>
    </row>
    <row r="57" spans="1:7" x14ac:dyDescent="0.3">
      <c r="A57" s="3"/>
      <c r="B57" s="1"/>
      <c r="C57" s="1"/>
      <c r="D57" s="7">
        <f t="shared" si="0"/>
        <v>9.870000000000001</v>
      </c>
      <c r="E57" s="7">
        <f t="shared" si="1"/>
        <v>9.7200000000000006</v>
      </c>
      <c r="F57" s="6">
        <f t="shared" si="2"/>
        <v>3600</v>
      </c>
      <c r="G57" s="8">
        <v>180</v>
      </c>
    </row>
    <row r="58" spans="1:7" x14ac:dyDescent="0.3">
      <c r="A58" s="3"/>
      <c r="B58" s="1"/>
      <c r="C58" s="1"/>
      <c r="D58" s="7">
        <f t="shared" si="0"/>
        <v>9.5900000000000016</v>
      </c>
      <c r="E58" s="7">
        <f t="shared" si="1"/>
        <v>9.4400000000000013</v>
      </c>
      <c r="F58" s="6">
        <f t="shared" si="2"/>
        <v>3620</v>
      </c>
      <c r="G58" s="8">
        <v>181</v>
      </c>
    </row>
    <row r="59" spans="1:7" x14ac:dyDescent="0.3">
      <c r="A59" s="3"/>
      <c r="B59" s="1"/>
      <c r="C59" s="1"/>
      <c r="D59" s="7">
        <f t="shared" si="0"/>
        <v>9.3100000000000023</v>
      </c>
      <c r="E59" s="7">
        <f t="shared" si="1"/>
        <v>9.1600000000000019</v>
      </c>
      <c r="F59" s="6">
        <f t="shared" si="2"/>
        <v>3640</v>
      </c>
      <c r="G59" s="8">
        <v>182</v>
      </c>
    </row>
    <row r="60" spans="1:7" x14ac:dyDescent="0.3">
      <c r="A60" s="3"/>
      <c r="B60" s="1"/>
      <c r="C60" s="1"/>
      <c r="D60" s="7">
        <f t="shared" si="0"/>
        <v>9.0300000000000029</v>
      </c>
      <c r="E60" s="7">
        <f t="shared" si="1"/>
        <v>8.8800000000000026</v>
      </c>
      <c r="F60" s="6">
        <f t="shared" si="2"/>
        <v>3660</v>
      </c>
      <c r="G60" s="8">
        <v>183</v>
      </c>
    </row>
    <row r="61" spans="1:7" x14ac:dyDescent="0.3">
      <c r="A61" s="3"/>
      <c r="B61" s="1"/>
      <c r="C61" s="1"/>
      <c r="D61" s="7">
        <f t="shared" si="0"/>
        <v>8.7500000000000036</v>
      </c>
      <c r="E61" s="7">
        <f t="shared" si="1"/>
        <v>8.6000000000000032</v>
      </c>
      <c r="F61" s="6">
        <f t="shared" si="2"/>
        <v>3680</v>
      </c>
      <c r="G61" s="8">
        <v>184</v>
      </c>
    </row>
    <row r="62" spans="1:7" x14ac:dyDescent="0.3">
      <c r="A62" s="3"/>
      <c r="B62" s="1"/>
      <c r="C62" s="1"/>
      <c r="D62" s="7">
        <f t="shared" si="0"/>
        <v>8.4700000000000042</v>
      </c>
      <c r="E62" s="7">
        <f t="shared" si="1"/>
        <v>8.3200000000000038</v>
      </c>
      <c r="F62" s="6">
        <f t="shared" si="2"/>
        <v>3700</v>
      </c>
      <c r="G62" s="8">
        <v>185</v>
      </c>
    </row>
    <row r="63" spans="1:7" x14ac:dyDescent="0.3">
      <c r="A63" s="3"/>
      <c r="B63" s="1"/>
      <c r="C63" s="1"/>
      <c r="D63" s="7">
        <f t="shared" si="0"/>
        <v>8.8300000000000036</v>
      </c>
      <c r="E63" s="7">
        <f>E62+0.36</f>
        <v>8.6800000000000033</v>
      </c>
      <c r="F63" s="6">
        <f t="shared" si="2"/>
        <v>3720</v>
      </c>
      <c r="G63" s="8">
        <v>186</v>
      </c>
    </row>
    <row r="64" spans="1:7" x14ac:dyDescent="0.3">
      <c r="A64" s="3"/>
      <c r="B64" s="1"/>
      <c r="C64" s="1"/>
      <c r="D64" s="7">
        <f t="shared" si="0"/>
        <v>9.1900000000000031</v>
      </c>
      <c r="E64" s="7">
        <f t="shared" ref="E64:E112" si="5">E63+0.36</f>
        <v>9.0400000000000027</v>
      </c>
      <c r="F64" s="6">
        <f t="shared" si="2"/>
        <v>3740</v>
      </c>
      <c r="G64" s="8">
        <v>187</v>
      </c>
    </row>
    <row r="65" spans="1:7" x14ac:dyDescent="0.3">
      <c r="A65" s="3"/>
      <c r="B65" s="1"/>
      <c r="C65" s="1"/>
      <c r="D65" s="7">
        <f t="shared" si="0"/>
        <v>9.5500000000000025</v>
      </c>
      <c r="E65" s="7">
        <f t="shared" si="5"/>
        <v>9.4000000000000021</v>
      </c>
      <c r="F65" s="6">
        <f t="shared" si="2"/>
        <v>3760</v>
      </c>
      <c r="G65" s="8">
        <v>188</v>
      </c>
    </row>
    <row r="66" spans="1:7" x14ac:dyDescent="0.3">
      <c r="A66" s="3"/>
      <c r="B66" s="1"/>
      <c r="C66" s="1"/>
      <c r="D66" s="7">
        <f t="shared" si="0"/>
        <v>9.9100000000000019</v>
      </c>
      <c r="E66" s="7">
        <f t="shared" si="5"/>
        <v>9.7600000000000016</v>
      </c>
      <c r="F66" s="6">
        <f t="shared" si="2"/>
        <v>3780</v>
      </c>
      <c r="G66" s="8">
        <v>189</v>
      </c>
    </row>
    <row r="67" spans="1:7" x14ac:dyDescent="0.3">
      <c r="A67" s="3"/>
      <c r="B67" s="1"/>
      <c r="C67" s="1"/>
      <c r="D67" s="7">
        <f t="shared" ref="D67:D127" si="6">E67+0.15</f>
        <v>10.270000000000001</v>
      </c>
      <c r="E67" s="7">
        <f t="shared" si="5"/>
        <v>10.120000000000001</v>
      </c>
      <c r="F67" s="6">
        <f t="shared" si="2"/>
        <v>3800</v>
      </c>
      <c r="G67" s="8">
        <v>190</v>
      </c>
    </row>
    <row r="68" spans="1:7" x14ac:dyDescent="0.3">
      <c r="A68" s="3"/>
      <c r="B68" s="1"/>
      <c r="C68" s="1"/>
      <c r="D68" s="7">
        <f t="shared" si="6"/>
        <v>10.63</v>
      </c>
      <c r="E68" s="7">
        <f t="shared" si="5"/>
        <v>10.48</v>
      </c>
      <c r="F68" s="6">
        <f t="shared" ref="F68:F127" si="7">F67+20</f>
        <v>3820</v>
      </c>
      <c r="G68" s="8">
        <v>191</v>
      </c>
    </row>
    <row r="69" spans="1:7" x14ac:dyDescent="0.3">
      <c r="A69" s="3"/>
      <c r="B69" s="1"/>
      <c r="C69" s="1"/>
      <c r="D69" s="7">
        <f t="shared" si="6"/>
        <v>10.99</v>
      </c>
      <c r="E69" s="7">
        <f t="shared" si="5"/>
        <v>10.84</v>
      </c>
      <c r="F69" s="6">
        <f t="shared" si="7"/>
        <v>3840</v>
      </c>
      <c r="G69" s="8">
        <v>192</v>
      </c>
    </row>
    <row r="70" spans="1:7" x14ac:dyDescent="0.3">
      <c r="A70" s="3"/>
      <c r="B70" s="1"/>
      <c r="C70" s="1"/>
      <c r="D70" s="7">
        <f t="shared" si="6"/>
        <v>11.35</v>
      </c>
      <c r="E70" s="7">
        <f t="shared" si="5"/>
        <v>11.2</v>
      </c>
      <c r="F70" s="6">
        <f t="shared" si="7"/>
        <v>3860</v>
      </c>
      <c r="G70" s="8">
        <v>193</v>
      </c>
    </row>
    <row r="71" spans="1:7" x14ac:dyDescent="0.3">
      <c r="A71" s="3"/>
      <c r="B71" s="1"/>
      <c r="C71" s="1"/>
      <c r="D71" s="7">
        <f t="shared" si="6"/>
        <v>11.709999999999999</v>
      </c>
      <c r="E71" s="7">
        <f t="shared" si="5"/>
        <v>11.559999999999999</v>
      </c>
      <c r="F71" s="6">
        <f t="shared" si="7"/>
        <v>3880</v>
      </c>
      <c r="G71" s="8">
        <v>194</v>
      </c>
    </row>
    <row r="72" spans="1:7" x14ac:dyDescent="0.3">
      <c r="A72" s="3"/>
      <c r="B72" s="1"/>
      <c r="C72" s="1"/>
      <c r="D72" s="7">
        <f t="shared" si="6"/>
        <v>12.069999999999999</v>
      </c>
      <c r="E72" s="7">
        <f t="shared" si="5"/>
        <v>11.919999999999998</v>
      </c>
      <c r="F72" s="6">
        <f t="shared" si="7"/>
        <v>3900</v>
      </c>
      <c r="G72" s="8">
        <v>195</v>
      </c>
    </row>
    <row r="73" spans="1:7" x14ac:dyDescent="0.3">
      <c r="A73" s="3"/>
      <c r="B73" s="1"/>
      <c r="C73" s="1"/>
      <c r="D73" s="7">
        <f t="shared" si="6"/>
        <v>12.429999999999998</v>
      </c>
      <c r="E73" s="7">
        <f t="shared" si="5"/>
        <v>12.279999999999998</v>
      </c>
      <c r="F73" s="6">
        <f t="shared" si="7"/>
        <v>3920</v>
      </c>
      <c r="G73" s="8">
        <v>196</v>
      </c>
    </row>
    <row r="74" spans="1:7" x14ac:dyDescent="0.3">
      <c r="A74" s="3"/>
      <c r="B74" s="1"/>
      <c r="C74" s="1"/>
      <c r="D74" s="7">
        <f t="shared" si="6"/>
        <v>12.789999999999997</v>
      </c>
      <c r="E74" s="7">
        <f t="shared" si="5"/>
        <v>12.639999999999997</v>
      </c>
      <c r="F74" s="6">
        <f t="shared" si="7"/>
        <v>3940</v>
      </c>
      <c r="G74" s="8">
        <v>197</v>
      </c>
    </row>
    <row r="75" spans="1:7" x14ac:dyDescent="0.3">
      <c r="A75" s="3"/>
      <c r="B75" s="1"/>
      <c r="C75" s="1"/>
      <c r="D75" s="7">
        <f t="shared" si="6"/>
        <v>13.149999999999997</v>
      </c>
      <c r="E75" s="7">
        <f t="shared" si="5"/>
        <v>12.999999999999996</v>
      </c>
      <c r="F75" s="6">
        <f t="shared" si="7"/>
        <v>3960</v>
      </c>
      <c r="G75" s="8">
        <v>198</v>
      </c>
    </row>
    <row r="76" spans="1:7" x14ac:dyDescent="0.3">
      <c r="A76" s="3"/>
      <c r="B76" s="1"/>
      <c r="C76" s="1"/>
      <c r="D76" s="7">
        <f t="shared" si="6"/>
        <v>13.509999999999996</v>
      </c>
      <c r="E76" s="7">
        <f t="shared" si="5"/>
        <v>13.359999999999996</v>
      </c>
      <c r="F76" s="6">
        <f t="shared" si="7"/>
        <v>3980</v>
      </c>
      <c r="G76" s="8">
        <v>199</v>
      </c>
    </row>
    <row r="77" spans="1:7" x14ac:dyDescent="0.3">
      <c r="A77" s="3"/>
      <c r="B77" s="1"/>
      <c r="C77" s="1"/>
      <c r="D77" s="7">
        <f t="shared" si="6"/>
        <v>13.869999999999996</v>
      </c>
      <c r="E77" s="7">
        <f t="shared" si="5"/>
        <v>13.719999999999995</v>
      </c>
      <c r="F77" s="6">
        <f t="shared" si="7"/>
        <v>4000</v>
      </c>
      <c r="G77" s="8">
        <v>200</v>
      </c>
    </row>
    <row r="78" spans="1:7" x14ac:dyDescent="0.3">
      <c r="A78" s="3"/>
      <c r="B78" s="1"/>
      <c r="C78" s="1"/>
      <c r="D78" s="7">
        <f t="shared" si="6"/>
        <v>14.229999999999995</v>
      </c>
      <c r="E78" s="7">
        <f t="shared" si="5"/>
        <v>14.079999999999995</v>
      </c>
      <c r="F78" s="6">
        <f t="shared" si="7"/>
        <v>4020</v>
      </c>
      <c r="G78" s="8">
        <v>201</v>
      </c>
    </row>
    <row r="79" spans="1:7" x14ac:dyDescent="0.3">
      <c r="A79" s="3"/>
      <c r="B79" s="1"/>
      <c r="C79" s="1"/>
      <c r="D79" s="7">
        <f t="shared" si="6"/>
        <v>14.589999999999995</v>
      </c>
      <c r="E79" s="7">
        <f t="shared" si="5"/>
        <v>14.439999999999994</v>
      </c>
      <c r="F79" s="6">
        <f t="shared" si="7"/>
        <v>4040</v>
      </c>
      <c r="G79" s="8">
        <v>202</v>
      </c>
    </row>
    <row r="80" spans="1:7" x14ac:dyDescent="0.3">
      <c r="A80" s="3"/>
      <c r="B80" s="1"/>
      <c r="C80" s="1"/>
      <c r="D80" s="7">
        <f t="shared" si="6"/>
        <v>14.949999999999994</v>
      </c>
      <c r="E80" s="7">
        <f t="shared" si="5"/>
        <v>14.799999999999994</v>
      </c>
      <c r="F80" s="6">
        <f t="shared" si="7"/>
        <v>4060</v>
      </c>
      <c r="G80" s="8">
        <v>203</v>
      </c>
    </row>
    <row r="81" spans="1:7" x14ac:dyDescent="0.3">
      <c r="A81" s="3"/>
      <c r="B81" s="1"/>
      <c r="C81" s="1"/>
      <c r="D81" s="7">
        <f t="shared" si="6"/>
        <v>15.309999999999993</v>
      </c>
      <c r="E81" s="7">
        <f t="shared" si="5"/>
        <v>15.159999999999993</v>
      </c>
      <c r="F81" s="6">
        <f t="shared" si="7"/>
        <v>4080</v>
      </c>
      <c r="G81" s="8">
        <v>204</v>
      </c>
    </row>
    <row r="82" spans="1:7" x14ac:dyDescent="0.3">
      <c r="A82" s="3"/>
      <c r="B82" s="1"/>
      <c r="C82" s="1"/>
      <c r="D82" s="7">
        <f t="shared" si="6"/>
        <v>15.669999999999993</v>
      </c>
      <c r="E82" s="7">
        <f t="shared" si="5"/>
        <v>15.519999999999992</v>
      </c>
      <c r="F82" s="6">
        <f t="shared" si="7"/>
        <v>4100</v>
      </c>
      <c r="G82" s="8">
        <v>205</v>
      </c>
    </row>
    <row r="83" spans="1:7" x14ac:dyDescent="0.3">
      <c r="A83" s="3"/>
      <c r="B83" s="1"/>
      <c r="C83" s="1"/>
      <c r="D83" s="7">
        <f t="shared" si="6"/>
        <v>15.879999999999994</v>
      </c>
      <c r="E83" s="7">
        <f>E82+0.21</f>
        <v>15.729999999999993</v>
      </c>
      <c r="F83" s="6">
        <f t="shared" si="7"/>
        <v>4120</v>
      </c>
      <c r="G83" s="8">
        <v>206</v>
      </c>
    </row>
    <row r="84" spans="1:7" x14ac:dyDescent="0.3">
      <c r="A84" s="3"/>
      <c r="B84" s="1"/>
      <c r="C84" s="1"/>
      <c r="D84" s="7">
        <f t="shared" si="6"/>
        <v>16.089999999999993</v>
      </c>
      <c r="E84" s="7">
        <f t="shared" ref="E84:E106" si="8">E83+0.21</f>
        <v>15.939999999999994</v>
      </c>
      <c r="F84" s="6">
        <f t="shared" si="7"/>
        <v>4140</v>
      </c>
      <c r="G84" s="8">
        <v>207</v>
      </c>
    </row>
    <row r="85" spans="1:7" x14ac:dyDescent="0.3">
      <c r="A85" s="3"/>
      <c r="B85" s="1"/>
      <c r="C85" s="1"/>
      <c r="D85" s="7">
        <f t="shared" si="6"/>
        <v>16.299999999999994</v>
      </c>
      <c r="E85" s="7">
        <f t="shared" si="8"/>
        <v>16.149999999999995</v>
      </c>
      <c r="F85" s="6">
        <f t="shared" si="7"/>
        <v>4160</v>
      </c>
      <c r="G85" s="8">
        <v>208</v>
      </c>
    </row>
    <row r="86" spans="1:7" x14ac:dyDescent="0.3">
      <c r="A86" s="3"/>
      <c r="B86" s="1"/>
      <c r="C86" s="1"/>
      <c r="D86" s="7">
        <f t="shared" si="6"/>
        <v>16.509999999999994</v>
      </c>
      <c r="E86" s="7">
        <f t="shared" si="8"/>
        <v>16.359999999999996</v>
      </c>
      <c r="F86" s="6">
        <f t="shared" si="7"/>
        <v>4180</v>
      </c>
      <c r="G86" s="8">
        <v>209</v>
      </c>
    </row>
    <row r="87" spans="1:7" x14ac:dyDescent="0.3">
      <c r="A87" s="3"/>
      <c r="B87" s="1"/>
      <c r="C87" s="1"/>
      <c r="D87" s="7">
        <f t="shared" si="6"/>
        <v>16.719999999999995</v>
      </c>
      <c r="E87" s="7">
        <f t="shared" si="8"/>
        <v>16.569999999999997</v>
      </c>
      <c r="F87" s="6">
        <f t="shared" si="7"/>
        <v>4200</v>
      </c>
      <c r="G87" s="8">
        <v>210</v>
      </c>
    </row>
    <row r="88" spans="1:7" x14ac:dyDescent="0.3">
      <c r="A88" s="3"/>
      <c r="B88" s="1"/>
      <c r="C88" s="1"/>
      <c r="D88" s="7">
        <f t="shared" si="6"/>
        <v>16.929999999999996</v>
      </c>
      <c r="E88" s="7">
        <f t="shared" si="8"/>
        <v>16.779999999999998</v>
      </c>
      <c r="F88" s="6">
        <f t="shared" si="7"/>
        <v>4220</v>
      </c>
      <c r="G88" s="8">
        <v>211</v>
      </c>
    </row>
    <row r="89" spans="1:7" x14ac:dyDescent="0.3">
      <c r="A89" s="3"/>
      <c r="B89" s="1"/>
      <c r="C89" s="1"/>
      <c r="D89" s="7">
        <f t="shared" si="6"/>
        <v>17.139999999999997</v>
      </c>
      <c r="E89" s="7">
        <f t="shared" si="8"/>
        <v>16.989999999999998</v>
      </c>
      <c r="F89" s="6">
        <f t="shared" si="7"/>
        <v>4240</v>
      </c>
      <c r="G89" s="8">
        <v>212</v>
      </c>
    </row>
    <row r="90" spans="1:7" x14ac:dyDescent="0.3">
      <c r="A90" s="3"/>
      <c r="B90" s="1"/>
      <c r="C90" s="1"/>
      <c r="D90" s="7">
        <f t="shared" si="6"/>
        <v>17.349999999999998</v>
      </c>
      <c r="E90" s="7">
        <f t="shared" si="8"/>
        <v>17.2</v>
      </c>
      <c r="F90" s="6">
        <f t="shared" si="7"/>
        <v>4260</v>
      </c>
      <c r="G90" s="8">
        <v>213</v>
      </c>
    </row>
    <row r="91" spans="1:7" x14ac:dyDescent="0.3">
      <c r="A91" s="3"/>
      <c r="B91" s="1"/>
      <c r="C91" s="1"/>
      <c r="D91" s="7">
        <f t="shared" si="6"/>
        <v>17.559999999999999</v>
      </c>
      <c r="E91" s="7">
        <f t="shared" si="8"/>
        <v>17.41</v>
      </c>
      <c r="F91" s="6">
        <f t="shared" si="7"/>
        <v>4280</v>
      </c>
      <c r="G91" s="8">
        <v>214</v>
      </c>
    </row>
    <row r="92" spans="1:7" x14ac:dyDescent="0.3">
      <c r="A92" s="3"/>
      <c r="B92" s="1"/>
      <c r="C92" s="1"/>
      <c r="D92" s="7">
        <f t="shared" si="6"/>
        <v>17.77</v>
      </c>
      <c r="E92" s="7">
        <f t="shared" si="8"/>
        <v>17.62</v>
      </c>
      <c r="F92" s="6">
        <f t="shared" si="7"/>
        <v>4300</v>
      </c>
      <c r="G92" s="8">
        <v>215</v>
      </c>
    </row>
    <row r="93" spans="1:7" x14ac:dyDescent="0.3">
      <c r="A93" s="3"/>
      <c r="B93" s="1"/>
      <c r="C93" s="1"/>
      <c r="D93" s="7">
        <f t="shared" si="6"/>
        <v>17.98</v>
      </c>
      <c r="E93" s="7">
        <f t="shared" si="8"/>
        <v>17.830000000000002</v>
      </c>
      <c r="F93" s="6">
        <f t="shared" si="7"/>
        <v>4320</v>
      </c>
      <c r="G93" s="8">
        <v>216</v>
      </c>
    </row>
    <row r="94" spans="1:7" x14ac:dyDescent="0.3">
      <c r="A94" s="3"/>
      <c r="B94" s="1"/>
      <c r="C94" s="1"/>
      <c r="D94" s="7">
        <f t="shared" si="6"/>
        <v>18.190000000000001</v>
      </c>
      <c r="E94" s="7">
        <f t="shared" si="8"/>
        <v>18.040000000000003</v>
      </c>
      <c r="F94" s="6">
        <f t="shared" si="7"/>
        <v>4340</v>
      </c>
      <c r="G94" s="8">
        <v>217</v>
      </c>
    </row>
    <row r="95" spans="1:7" x14ac:dyDescent="0.3">
      <c r="A95" s="3"/>
      <c r="B95" s="1"/>
      <c r="C95" s="1"/>
      <c r="D95" s="7">
        <f t="shared" si="6"/>
        <v>18.400000000000002</v>
      </c>
      <c r="E95" s="7">
        <f t="shared" si="8"/>
        <v>18.250000000000004</v>
      </c>
      <c r="F95" s="6">
        <f t="shared" si="7"/>
        <v>4360</v>
      </c>
      <c r="G95" s="8">
        <v>218</v>
      </c>
    </row>
    <row r="96" spans="1:7" x14ac:dyDescent="0.3">
      <c r="A96" s="3"/>
      <c r="B96" s="1"/>
      <c r="C96" s="1"/>
      <c r="D96" s="7">
        <f t="shared" si="6"/>
        <v>18.610000000000003</v>
      </c>
      <c r="E96" s="7">
        <f t="shared" si="8"/>
        <v>18.460000000000004</v>
      </c>
      <c r="F96" s="6">
        <f t="shared" si="7"/>
        <v>4380</v>
      </c>
      <c r="G96" s="8">
        <v>219</v>
      </c>
    </row>
    <row r="97" spans="1:7" x14ac:dyDescent="0.3">
      <c r="A97" s="3"/>
      <c r="B97" s="1"/>
      <c r="C97" s="1"/>
      <c r="D97" s="7">
        <f t="shared" si="6"/>
        <v>18.820000000000004</v>
      </c>
      <c r="E97" s="7">
        <f>E96+0.21</f>
        <v>18.670000000000005</v>
      </c>
      <c r="F97" s="6">
        <f t="shared" si="7"/>
        <v>4400</v>
      </c>
      <c r="G97" s="8">
        <v>220</v>
      </c>
    </row>
    <row r="98" spans="1:7" x14ac:dyDescent="0.3">
      <c r="A98" s="3"/>
      <c r="B98" s="1"/>
      <c r="C98" s="1"/>
      <c r="D98" s="7">
        <f t="shared" si="6"/>
        <v>19.030000000000005</v>
      </c>
      <c r="E98" s="7">
        <f t="shared" si="8"/>
        <v>18.880000000000006</v>
      </c>
      <c r="F98" s="6">
        <f t="shared" si="7"/>
        <v>4420</v>
      </c>
      <c r="G98" s="8">
        <v>221</v>
      </c>
    </row>
    <row r="99" spans="1:7" x14ac:dyDescent="0.3">
      <c r="A99" s="3"/>
      <c r="B99" s="1"/>
      <c r="C99" s="1"/>
      <c r="D99" s="7">
        <f t="shared" si="6"/>
        <v>19.240000000000006</v>
      </c>
      <c r="E99" s="7">
        <f t="shared" si="8"/>
        <v>19.090000000000007</v>
      </c>
      <c r="F99" s="6">
        <f t="shared" si="7"/>
        <v>4440</v>
      </c>
      <c r="G99" s="8">
        <v>222</v>
      </c>
    </row>
    <row r="100" spans="1:7" x14ac:dyDescent="0.3">
      <c r="A100" s="3"/>
      <c r="B100" s="1"/>
      <c r="C100" s="1"/>
      <c r="D100" s="7">
        <f t="shared" si="6"/>
        <v>19.450000000000006</v>
      </c>
      <c r="E100" s="7">
        <f t="shared" si="8"/>
        <v>19.300000000000008</v>
      </c>
      <c r="F100" s="6">
        <f t="shared" si="7"/>
        <v>4460</v>
      </c>
      <c r="G100" s="8">
        <v>223</v>
      </c>
    </row>
    <row r="101" spans="1:7" x14ac:dyDescent="0.3">
      <c r="A101" s="3"/>
      <c r="B101" s="1"/>
      <c r="C101" s="1"/>
      <c r="D101" s="7">
        <f t="shared" si="6"/>
        <v>19.660000000000007</v>
      </c>
      <c r="E101" s="7">
        <f t="shared" si="8"/>
        <v>19.510000000000009</v>
      </c>
      <c r="F101" s="6">
        <f t="shared" si="7"/>
        <v>4480</v>
      </c>
      <c r="G101" s="8">
        <v>224</v>
      </c>
    </row>
    <row r="102" spans="1:7" x14ac:dyDescent="0.3">
      <c r="A102" s="3"/>
      <c r="B102" s="1"/>
      <c r="C102" s="1"/>
      <c r="D102" s="7">
        <f t="shared" si="6"/>
        <v>19.870000000000008</v>
      </c>
      <c r="E102" s="7">
        <f t="shared" si="8"/>
        <v>19.72000000000001</v>
      </c>
      <c r="F102" s="6">
        <f t="shared" si="7"/>
        <v>4500</v>
      </c>
      <c r="G102" s="8">
        <v>225</v>
      </c>
    </row>
    <row r="103" spans="1:7" x14ac:dyDescent="0.3">
      <c r="A103" s="3"/>
      <c r="B103" s="1"/>
      <c r="C103" s="1"/>
      <c r="D103" s="7">
        <f t="shared" si="6"/>
        <v>20.080000000000009</v>
      </c>
      <c r="E103" s="7">
        <f>E102+0.21</f>
        <v>19.93000000000001</v>
      </c>
      <c r="F103" s="6">
        <f t="shared" si="7"/>
        <v>4520</v>
      </c>
      <c r="G103" s="8">
        <v>226</v>
      </c>
    </row>
    <row r="104" spans="1:7" x14ac:dyDescent="0.3">
      <c r="A104" s="3"/>
      <c r="B104" s="1"/>
      <c r="C104" s="1"/>
      <c r="D104" s="7">
        <f t="shared" si="6"/>
        <v>20.29000000000001</v>
      </c>
      <c r="E104" s="7">
        <f t="shared" si="8"/>
        <v>20.140000000000011</v>
      </c>
      <c r="F104" s="6">
        <f t="shared" si="7"/>
        <v>4540</v>
      </c>
      <c r="G104" s="8">
        <v>227</v>
      </c>
    </row>
    <row r="105" spans="1:7" x14ac:dyDescent="0.3">
      <c r="A105" s="3"/>
      <c r="B105" s="1"/>
      <c r="C105" s="1"/>
      <c r="D105" s="7">
        <f t="shared" si="6"/>
        <v>20.500000000000011</v>
      </c>
      <c r="E105" s="7">
        <f>E104+0.21</f>
        <v>20.350000000000012</v>
      </c>
      <c r="F105" s="6">
        <f t="shared" si="7"/>
        <v>4560</v>
      </c>
      <c r="G105" s="8">
        <v>228</v>
      </c>
    </row>
    <row r="106" spans="1:7" x14ac:dyDescent="0.3">
      <c r="A106" s="3"/>
      <c r="B106" s="1"/>
      <c r="C106" s="1"/>
      <c r="D106" s="7">
        <f t="shared" si="6"/>
        <v>20.68000000000001</v>
      </c>
      <c r="E106" s="7">
        <f>E105+0.18</f>
        <v>20.530000000000012</v>
      </c>
      <c r="F106" s="6">
        <f t="shared" si="7"/>
        <v>4580</v>
      </c>
      <c r="G106" s="8">
        <v>229</v>
      </c>
    </row>
    <row r="107" spans="1:7" x14ac:dyDescent="0.3">
      <c r="A107" s="3"/>
      <c r="B107" s="1"/>
      <c r="C107" s="1"/>
      <c r="D107" s="7">
        <f t="shared" si="6"/>
        <v>20.86000000000001</v>
      </c>
      <c r="E107" s="7">
        <f t="shared" ref="E107:E112" si="9">E106+0.18</f>
        <v>20.710000000000012</v>
      </c>
      <c r="F107" s="6">
        <f t="shared" si="7"/>
        <v>4600</v>
      </c>
      <c r="G107" s="8">
        <v>230</v>
      </c>
    </row>
    <row r="108" spans="1:7" x14ac:dyDescent="0.3">
      <c r="A108" s="3"/>
      <c r="B108" s="1"/>
      <c r="C108" s="1"/>
      <c r="D108" s="7">
        <f t="shared" si="6"/>
        <v>21.04000000000001</v>
      </c>
      <c r="E108" s="7">
        <f t="shared" si="9"/>
        <v>20.890000000000011</v>
      </c>
      <c r="F108" s="6">
        <f t="shared" si="7"/>
        <v>4620</v>
      </c>
      <c r="G108" s="8">
        <v>231</v>
      </c>
    </row>
    <row r="109" spans="1:7" x14ac:dyDescent="0.3">
      <c r="A109" s="3"/>
      <c r="B109" s="1"/>
      <c r="C109" s="1"/>
      <c r="D109" s="7">
        <f t="shared" si="6"/>
        <v>21.22000000000001</v>
      </c>
      <c r="E109" s="7">
        <f t="shared" si="9"/>
        <v>21.070000000000011</v>
      </c>
      <c r="F109" s="6">
        <f t="shared" si="7"/>
        <v>4640</v>
      </c>
      <c r="G109" s="8">
        <v>232</v>
      </c>
    </row>
    <row r="110" spans="1:7" x14ac:dyDescent="0.3">
      <c r="A110" s="3"/>
      <c r="B110" s="1"/>
      <c r="C110" s="1"/>
      <c r="D110" s="7">
        <f t="shared" si="6"/>
        <v>21.400000000000009</v>
      </c>
      <c r="E110" s="7">
        <f t="shared" si="9"/>
        <v>21.250000000000011</v>
      </c>
      <c r="F110" s="6">
        <f t="shared" si="7"/>
        <v>4660</v>
      </c>
      <c r="G110" s="8">
        <v>233</v>
      </c>
    </row>
    <row r="111" spans="1:7" x14ac:dyDescent="0.3">
      <c r="A111" s="3"/>
      <c r="B111" s="1"/>
      <c r="C111" s="1"/>
      <c r="D111" s="7">
        <f t="shared" si="6"/>
        <v>21.580000000000009</v>
      </c>
      <c r="E111" s="7">
        <f t="shared" si="9"/>
        <v>21.43000000000001</v>
      </c>
      <c r="F111" s="6">
        <f t="shared" si="7"/>
        <v>4680</v>
      </c>
      <c r="G111" s="8">
        <v>234</v>
      </c>
    </row>
    <row r="112" spans="1:7" x14ac:dyDescent="0.3">
      <c r="A112" s="3"/>
      <c r="B112" s="1"/>
      <c r="C112" s="1"/>
      <c r="D112" s="7">
        <f t="shared" si="6"/>
        <v>21.760000000000009</v>
      </c>
      <c r="E112" s="7">
        <f t="shared" si="9"/>
        <v>21.61000000000001</v>
      </c>
      <c r="F112" s="6">
        <f t="shared" si="7"/>
        <v>4700</v>
      </c>
      <c r="G112" s="8">
        <v>235</v>
      </c>
    </row>
    <row r="113" spans="1:7" x14ac:dyDescent="0.3">
      <c r="A113" s="3"/>
      <c r="B113" s="1"/>
      <c r="C113" s="1"/>
      <c r="D113" s="7">
        <f t="shared" si="6"/>
        <v>21.140000000000008</v>
      </c>
      <c r="E113" s="7">
        <f>E112-0.62</f>
        <v>20.990000000000009</v>
      </c>
      <c r="F113" s="6">
        <f t="shared" si="7"/>
        <v>4720</v>
      </c>
      <c r="G113" s="8">
        <v>236</v>
      </c>
    </row>
    <row r="114" spans="1:7" x14ac:dyDescent="0.3">
      <c r="A114" s="3"/>
      <c r="B114" s="1"/>
      <c r="C114" s="1"/>
      <c r="D114" s="7">
        <f t="shared" si="6"/>
        <v>20.520000000000007</v>
      </c>
      <c r="E114" s="7">
        <f t="shared" ref="E114:E127" si="10">E113-0.62</f>
        <v>20.370000000000008</v>
      </c>
      <c r="F114" s="6">
        <f t="shared" si="7"/>
        <v>4740</v>
      </c>
      <c r="G114" s="8">
        <v>237</v>
      </c>
    </row>
    <row r="115" spans="1:7" x14ac:dyDescent="0.3">
      <c r="A115" s="3"/>
      <c r="B115" s="1"/>
      <c r="C115" s="1"/>
      <c r="D115" s="7">
        <f t="shared" si="6"/>
        <v>19.900000000000006</v>
      </c>
      <c r="E115" s="7">
        <f t="shared" si="10"/>
        <v>19.750000000000007</v>
      </c>
      <c r="F115" s="6">
        <f t="shared" si="7"/>
        <v>4760</v>
      </c>
      <c r="G115" s="8">
        <v>238</v>
      </c>
    </row>
    <row r="116" spans="1:7" x14ac:dyDescent="0.3">
      <c r="A116" s="3"/>
      <c r="B116" s="1"/>
      <c r="C116" s="1"/>
      <c r="D116" s="7">
        <f t="shared" si="6"/>
        <v>19.280000000000005</v>
      </c>
      <c r="E116" s="7">
        <f t="shared" si="10"/>
        <v>19.130000000000006</v>
      </c>
      <c r="F116" s="6">
        <f t="shared" si="7"/>
        <v>4780</v>
      </c>
      <c r="G116" s="8">
        <v>239</v>
      </c>
    </row>
    <row r="117" spans="1:7" x14ac:dyDescent="0.3">
      <c r="A117" s="3"/>
      <c r="B117" s="1"/>
      <c r="C117" s="1"/>
      <c r="D117" s="7">
        <f t="shared" si="6"/>
        <v>18.660000000000004</v>
      </c>
      <c r="E117" s="7">
        <f t="shared" si="10"/>
        <v>18.510000000000005</v>
      </c>
      <c r="F117" s="6">
        <f t="shared" si="7"/>
        <v>4800</v>
      </c>
      <c r="G117" s="8">
        <v>240</v>
      </c>
    </row>
    <row r="118" spans="1:7" x14ac:dyDescent="0.3">
      <c r="A118" s="3"/>
      <c r="B118" s="1"/>
      <c r="C118" s="1"/>
      <c r="D118" s="7">
        <f t="shared" si="6"/>
        <v>18.040000000000003</v>
      </c>
      <c r="E118" s="7">
        <f t="shared" si="10"/>
        <v>17.890000000000004</v>
      </c>
      <c r="F118" s="6">
        <f t="shared" si="7"/>
        <v>4820</v>
      </c>
      <c r="G118" s="8">
        <v>241</v>
      </c>
    </row>
    <row r="119" spans="1:7" x14ac:dyDescent="0.3">
      <c r="A119" s="3"/>
      <c r="B119" s="1"/>
      <c r="C119" s="1"/>
      <c r="D119" s="7">
        <f t="shared" si="6"/>
        <v>17.37</v>
      </c>
      <c r="E119" s="7">
        <f>E118-0.67</f>
        <v>17.220000000000002</v>
      </c>
      <c r="F119" s="6">
        <f t="shared" si="7"/>
        <v>4840</v>
      </c>
      <c r="G119" s="8">
        <v>242</v>
      </c>
    </row>
    <row r="120" spans="1:7" x14ac:dyDescent="0.3">
      <c r="A120" s="3"/>
      <c r="B120" s="1"/>
      <c r="C120" s="1"/>
      <c r="D120" s="7">
        <f t="shared" si="6"/>
        <v>16.7</v>
      </c>
      <c r="E120" s="7">
        <f t="shared" ref="E120:E127" si="11">E119-0.67</f>
        <v>16.55</v>
      </c>
      <c r="F120" s="6">
        <f t="shared" si="7"/>
        <v>4860</v>
      </c>
      <c r="G120" s="8">
        <v>243</v>
      </c>
    </row>
    <row r="121" spans="1:7" x14ac:dyDescent="0.3">
      <c r="A121" s="3"/>
      <c r="B121" s="1"/>
      <c r="C121" s="1"/>
      <c r="D121" s="7">
        <f t="shared" si="6"/>
        <v>16.03</v>
      </c>
      <c r="E121" s="7">
        <f t="shared" si="11"/>
        <v>15.88</v>
      </c>
      <c r="F121" s="6">
        <f t="shared" si="7"/>
        <v>4880</v>
      </c>
      <c r="G121" s="8">
        <v>244</v>
      </c>
    </row>
    <row r="122" spans="1:7" x14ac:dyDescent="0.3">
      <c r="A122" s="3"/>
      <c r="B122" s="1"/>
      <c r="C122" s="1"/>
      <c r="D122" s="7">
        <f t="shared" si="6"/>
        <v>15.360000000000001</v>
      </c>
      <c r="E122" s="7">
        <f t="shared" si="11"/>
        <v>15.21</v>
      </c>
      <c r="F122" s="6">
        <f t="shared" si="7"/>
        <v>4900</v>
      </c>
      <c r="G122" s="8">
        <v>245</v>
      </c>
    </row>
    <row r="123" spans="1:7" x14ac:dyDescent="0.3">
      <c r="A123" s="3"/>
      <c r="B123" s="1"/>
      <c r="C123" s="1"/>
      <c r="D123" s="7">
        <f t="shared" si="6"/>
        <v>14.690000000000001</v>
      </c>
      <c r="E123" s="7">
        <f t="shared" si="11"/>
        <v>14.540000000000001</v>
      </c>
      <c r="F123" s="6">
        <f t="shared" si="7"/>
        <v>4920</v>
      </c>
      <c r="G123" s="8">
        <v>246</v>
      </c>
    </row>
    <row r="124" spans="1:7" x14ac:dyDescent="0.3">
      <c r="A124" s="3"/>
      <c r="B124" s="1"/>
      <c r="C124" s="1"/>
      <c r="D124" s="7">
        <f t="shared" si="6"/>
        <v>14.020000000000001</v>
      </c>
      <c r="E124" s="7">
        <f t="shared" si="11"/>
        <v>13.870000000000001</v>
      </c>
      <c r="F124" s="6">
        <f t="shared" si="7"/>
        <v>4940</v>
      </c>
      <c r="G124" s="8">
        <v>247</v>
      </c>
    </row>
    <row r="125" spans="1:7" x14ac:dyDescent="0.3">
      <c r="A125" s="3"/>
      <c r="B125" s="1"/>
      <c r="C125" s="1"/>
      <c r="D125" s="7">
        <f t="shared" si="6"/>
        <v>13.350000000000001</v>
      </c>
      <c r="E125" s="7">
        <f t="shared" si="11"/>
        <v>13.200000000000001</v>
      </c>
      <c r="F125" s="6">
        <f t="shared" si="7"/>
        <v>4960</v>
      </c>
      <c r="G125" s="8">
        <v>248</v>
      </c>
    </row>
    <row r="126" spans="1:7" x14ac:dyDescent="0.3">
      <c r="A126" s="3"/>
      <c r="B126" s="1"/>
      <c r="C126" s="1"/>
      <c r="D126" s="7">
        <f t="shared" si="6"/>
        <v>12.680000000000001</v>
      </c>
      <c r="E126" s="7">
        <f t="shared" si="11"/>
        <v>12.530000000000001</v>
      </c>
      <c r="F126" s="6">
        <f t="shared" si="7"/>
        <v>4980</v>
      </c>
      <c r="G126" s="8">
        <v>249</v>
      </c>
    </row>
    <row r="127" spans="1:7" x14ac:dyDescent="0.3">
      <c r="A127" s="3"/>
      <c r="B127" s="1"/>
      <c r="C127" s="1"/>
      <c r="D127" s="7">
        <f t="shared" si="6"/>
        <v>12.010000000000002</v>
      </c>
      <c r="E127" s="7">
        <f t="shared" si="11"/>
        <v>11.860000000000001</v>
      </c>
      <c r="F127" s="6">
        <f t="shared" si="7"/>
        <v>5000</v>
      </c>
      <c r="G127" s="8">
        <v>250</v>
      </c>
    </row>
  </sheetData>
  <pageMargins left="0.511811024" right="0.511811024" top="0.78740157499999996" bottom="0.78740157499999996" header="0.31496062000000002" footer="0.31496062000000002"/>
  <pageSetup paperSize="9" scale="2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14BB7-AEE2-4CE8-B9A2-9390E3E2293B}">
  <dimension ref="A1:G80"/>
  <sheetViews>
    <sheetView view="pageBreakPreview" topLeftCell="A53" zoomScale="87" zoomScaleNormal="100" zoomScaleSheetLayoutView="87" workbookViewId="0">
      <selection activeCell="I74" sqref="I74"/>
    </sheetView>
  </sheetViews>
  <sheetFormatPr defaultRowHeight="14.4" x14ac:dyDescent="0.3"/>
  <cols>
    <col min="1" max="1" width="10.44140625" bestFit="1" customWidth="1"/>
    <col min="2" max="2" width="9" bestFit="1" customWidth="1"/>
    <col min="3" max="3" width="11" bestFit="1" customWidth="1"/>
    <col min="4" max="4" width="10.44140625" bestFit="1" customWidth="1"/>
    <col min="5" max="5" width="8.5546875" bestFit="1" customWidth="1"/>
    <col min="6" max="6" width="9" bestFit="1" customWidth="1"/>
    <col min="7" max="7" width="8.5546875" bestFit="1" customWidth="1"/>
  </cols>
  <sheetData>
    <row r="1" spans="1:7" ht="58.2" thickBot="1" x14ac:dyDescent="0.35">
      <c r="A1" s="9" t="s">
        <v>0</v>
      </c>
      <c r="B1" s="10" t="s">
        <v>1</v>
      </c>
      <c r="C1" s="10" t="s">
        <v>2</v>
      </c>
      <c r="D1" s="10" t="s">
        <v>3</v>
      </c>
      <c r="E1" s="10" t="s">
        <v>6</v>
      </c>
      <c r="F1" s="10" t="s">
        <v>5</v>
      </c>
      <c r="G1" s="11" t="s">
        <v>4</v>
      </c>
    </row>
    <row r="2" spans="1:7" x14ac:dyDescent="0.3">
      <c r="A2" s="5"/>
      <c r="B2" s="6"/>
      <c r="C2" s="6"/>
      <c r="D2" s="7">
        <f>E2+0.15</f>
        <v>20.779999999999998</v>
      </c>
      <c r="E2" s="7">
        <v>20.63</v>
      </c>
      <c r="F2" s="6">
        <v>0</v>
      </c>
      <c r="G2" s="8">
        <v>0</v>
      </c>
    </row>
    <row r="3" spans="1:7" x14ac:dyDescent="0.3">
      <c r="A3" s="3"/>
      <c r="B3" s="1"/>
      <c r="C3" s="1"/>
      <c r="D3" s="7">
        <f t="shared" ref="D3:D66" si="0">E3+0.15</f>
        <v>20.399999999999999</v>
      </c>
      <c r="E3" s="7">
        <f>E2-0.38</f>
        <v>20.25</v>
      </c>
      <c r="F3" s="1">
        <v>20</v>
      </c>
      <c r="G3" s="4">
        <v>1</v>
      </c>
    </row>
    <row r="4" spans="1:7" x14ac:dyDescent="0.3">
      <c r="A4" s="3"/>
      <c r="B4" s="1"/>
      <c r="C4" s="1"/>
      <c r="D4" s="7">
        <f t="shared" si="0"/>
        <v>20.02</v>
      </c>
      <c r="E4" s="7">
        <f t="shared" ref="E4:E23" si="1">E3-0.38</f>
        <v>19.87</v>
      </c>
      <c r="F4" s="1">
        <f>F3+20</f>
        <v>40</v>
      </c>
      <c r="G4" s="4">
        <v>2</v>
      </c>
    </row>
    <row r="5" spans="1:7" x14ac:dyDescent="0.3">
      <c r="A5" s="3"/>
      <c r="B5" s="1"/>
      <c r="C5" s="1"/>
      <c r="D5" s="7">
        <f t="shared" si="0"/>
        <v>19.64</v>
      </c>
      <c r="E5" s="7">
        <f t="shared" si="1"/>
        <v>19.490000000000002</v>
      </c>
      <c r="F5" s="1">
        <f t="shared" ref="F5:F68" si="2">F4+20</f>
        <v>60</v>
      </c>
      <c r="G5" s="4">
        <v>3</v>
      </c>
    </row>
    <row r="6" spans="1:7" x14ac:dyDescent="0.3">
      <c r="A6" s="3"/>
      <c r="B6" s="1"/>
      <c r="C6" s="1"/>
      <c r="D6" s="7">
        <f t="shared" si="0"/>
        <v>19.260000000000002</v>
      </c>
      <c r="E6" s="7">
        <f t="shared" si="1"/>
        <v>19.110000000000003</v>
      </c>
      <c r="F6" s="1">
        <f t="shared" si="2"/>
        <v>80</v>
      </c>
      <c r="G6" s="4">
        <v>4</v>
      </c>
    </row>
    <row r="7" spans="1:7" x14ac:dyDescent="0.3">
      <c r="A7" s="3"/>
      <c r="B7" s="1"/>
      <c r="C7" s="1"/>
      <c r="D7" s="7">
        <f t="shared" si="0"/>
        <v>18.880000000000003</v>
      </c>
      <c r="E7" s="7">
        <f t="shared" si="1"/>
        <v>18.730000000000004</v>
      </c>
      <c r="F7" s="1">
        <f t="shared" si="2"/>
        <v>100</v>
      </c>
      <c r="G7" s="4">
        <v>5</v>
      </c>
    </row>
    <row r="8" spans="1:7" x14ac:dyDescent="0.3">
      <c r="A8" s="3"/>
      <c r="B8" s="1"/>
      <c r="C8" s="1"/>
      <c r="D8" s="7">
        <f t="shared" si="0"/>
        <v>18.500000000000004</v>
      </c>
      <c r="E8" s="7">
        <f t="shared" si="1"/>
        <v>18.350000000000005</v>
      </c>
      <c r="F8" s="1">
        <f t="shared" si="2"/>
        <v>120</v>
      </c>
      <c r="G8" s="4">
        <v>6</v>
      </c>
    </row>
    <row r="9" spans="1:7" x14ac:dyDescent="0.3">
      <c r="A9" s="3"/>
      <c r="B9" s="1"/>
      <c r="C9" s="1"/>
      <c r="D9" s="7">
        <f t="shared" si="0"/>
        <v>18.120000000000005</v>
      </c>
      <c r="E9" s="7">
        <f t="shared" si="1"/>
        <v>17.970000000000006</v>
      </c>
      <c r="F9" s="1">
        <f t="shared" si="2"/>
        <v>140</v>
      </c>
      <c r="G9" s="4">
        <v>7</v>
      </c>
    </row>
    <row r="10" spans="1:7" x14ac:dyDescent="0.3">
      <c r="A10" s="3"/>
      <c r="B10" s="1"/>
      <c r="C10" s="1"/>
      <c r="D10" s="7">
        <f t="shared" si="0"/>
        <v>17.740000000000006</v>
      </c>
      <c r="E10" s="7">
        <f t="shared" si="1"/>
        <v>17.590000000000007</v>
      </c>
      <c r="F10" s="1">
        <f t="shared" si="2"/>
        <v>160</v>
      </c>
      <c r="G10" s="4">
        <v>8</v>
      </c>
    </row>
    <row r="11" spans="1:7" x14ac:dyDescent="0.3">
      <c r="A11" s="3"/>
      <c r="B11" s="1"/>
      <c r="C11" s="1"/>
      <c r="D11" s="7">
        <f t="shared" si="0"/>
        <v>17.360000000000007</v>
      </c>
      <c r="E11" s="7">
        <f t="shared" si="1"/>
        <v>17.210000000000008</v>
      </c>
      <c r="F11" s="1">
        <f t="shared" si="2"/>
        <v>180</v>
      </c>
      <c r="G11" s="4">
        <v>9</v>
      </c>
    </row>
    <row r="12" spans="1:7" x14ac:dyDescent="0.3">
      <c r="A12" s="3"/>
      <c r="B12" s="1"/>
      <c r="C12" s="1"/>
      <c r="D12" s="7">
        <f t="shared" si="0"/>
        <v>16.980000000000008</v>
      </c>
      <c r="E12" s="7">
        <f t="shared" si="1"/>
        <v>16.830000000000009</v>
      </c>
      <c r="F12" s="1">
        <f t="shared" si="2"/>
        <v>200</v>
      </c>
      <c r="G12" s="4">
        <v>10</v>
      </c>
    </row>
    <row r="13" spans="1:7" x14ac:dyDescent="0.3">
      <c r="A13" s="3"/>
      <c r="B13" s="1"/>
      <c r="C13" s="1"/>
      <c r="D13" s="7">
        <f t="shared" si="0"/>
        <v>16.600000000000009</v>
      </c>
      <c r="E13" s="7">
        <f t="shared" si="1"/>
        <v>16.45000000000001</v>
      </c>
      <c r="F13" s="1">
        <f t="shared" si="2"/>
        <v>220</v>
      </c>
      <c r="G13" s="4">
        <v>11</v>
      </c>
    </row>
    <row r="14" spans="1:7" x14ac:dyDescent="0.3">
      <c r="A14" s="3"/>
      <c r="B14" s="1"/>
      <c r="C14" s="1"/>
      <c r="D14" s="7">
        <f t="shared" si="0"/>
        <v>16.22000000000001</v>
      </c>
      <c r="E14" s="7">
        <f t="shared" si="1"/>
        <v>16.070000000000011</v>
      </c>
      <c r="F14" s="1">
        <f t="shared" si="2"/>
        <v>240</v>
      </c>
      <c r="G14" s="4">
        <v>12</v>
      </c>
    </row>
    <row r="15" spans="1:7" x14ac:dyDescent="0.3">
      <c r="A15" s="3"/>
      <c r="B15" s="1"/>
      <c r="C15" s="1"/>
      <c r="D15" s="7">
        <f t="shared" si="0"/>
        <v>15.840000000000011</v>
      </c>
      <c r="E15" s="7">
        <f t="shared" si="1"/>
        <v>15.69000000000001</v>
      </c>
      <c r="F15" s="1">
        <f t="shared" si="2"/>
        <v>260</v>
      </c>
      <c r="G15" s="4">
        <v>13</v>
      </c>
    </row>
    <row r="16" spans="1:7" x14ac:dyDescent="0.3">
      <c r="A16" s="3"/>
      <c r="B16" s="1"/>
      <c r="C16" s="1"/>
      <c r="D16" s="7">
        <f t="shared" si="0"/>
        <v>15.46000000000001</v>
      </c>
      <c r="E16" s="7">
        <f t="shared" si="1"/>
        <v>15.310000000000009</v>
      </c>
      <c r="F16" s="1">
        <f t="shared" si="2"/>
        <v>280</v>
      </c>
      <c r="G16" s="4">
        <v>14</v>
      </c>
    </row>
    <row r="17" spans="1:7" x14ac:dyDescent="0.3">
      <c r="A17" s="3"/>
      <c r="B17" s="1"/>
      <c r="C17" s="1"/>
      <c r="D17" s="7">
        <f t="shared" si="0"/>
        <v>15.080000000000009</v>
      </c>
      <c r="E17" s="7">
        <f t="shared" si="1"/>
        <v>14.930000000000009</v>
      </c>
      <c r="F17" s="1">
        <f t="shared" si="2"/>
        <v>300</v>
      </c>
      <c r="G17" s="4">
        <v>15</v>
      </c>
    </row>
    <row r="18" spans="1:7" x14ac:dyDescent="0.3">
      <c r="A18" s="3"/>
      <c r="B18" s="1"/>
      <c r="C18" s="1"/>
      <c r="D18" s="7">
        <f t="shared" si="0"/>
        <v>14.700000000000008</v>
      </c>
      <c r="E18" s="7">
        <f t="shared" si="1"/>
        <v>14.550000000000008</v>
      </c>
      <c r="F18" s="1">
        <f t="shared" si="2"/>
        <v>320</v>
      </c>
      <c r="G18" s="4">
        <v>16</v>
      </c>
    </row>
    <row r="19" spans="1:7" x14ac:dyDescent="0.3">
      <c r="A19" s="3"/>
      <c r="B19" s="1"/>
      <c r="C19" s="1"/>
      <c r="D19" s="7">
        <f t="shared" si="0"/>
        <v>14.320000000000007</v>
      </c>
      <c r="E19" s="7">
        <f t="shared" si="1"/>
        <v>14.170000000000007</v>
      </c>
      <c r="F19" s="1">
        <f t="shared" si="2"/>
        <v>340</v>
      </c>
      <c r="G19" s="4">
        <v>17</v>
      </c>
    </row>
    <row r="20" spans="1:7" x14ac:dyDescent="0.3">
      <c r="A20" s="3"/>
      <c r="B20" s="1"/>
      <c r="C20" s="1"/>
      <c r="D20" s="7">
        <f t="shared" si="0"/>
        <v>13.940000000000007</v>
      </c>
      <c r="E20" s="7">
        <f t="shared" si="1"/>
        <v>13.790000000000006</v>
      </c>
      <c r="F20" s="1">
        <f t="shared" si="2"/>
        <v>360</v>
      </c>
      <c r="G20" s="4">
        <v>18</v>
      </c>
    </row>
    <row r="21" spans="1:7" x14ac:dyDescent="0.3">
      <c r="A21" s="3"/>
      <c r="B21" s="1"/>
      <c r="C21" s="1"/>
      <c r="D21" s="7">
        <f t="shared" si="0"/>
        <v>13.560000000000006</v>
      </c>
      <c r="E21" s="7">
        <f t="shared" si="1"/>
        <v>13.410000000000005</v>
      </c>
      <c r="F21" s="1">
        <f t="shared" si="2"/>
        <v>380</v>
      </c>
      <c r="G21" s="4">
        <v>19</v>
      </c>
    </row>
    <row r="22" spans="1:7" x14ac:dyDescent="0.3">
      <c r="A22" s="3"/>
      <c r="B22" s="1"/>
      <c r="C22" s="1"/>
      <c r="D22" s="7">
        <f t="shared" si="0"/>
        <v>13.180000000000005</v>
      </c>
      <c r="E22" s="7">
        <f t="shared" si="1"/>
        <v>13.030000000000005</v>
      </c>
      <c r="F22" s="1">
        <f t="shared" si="2"/>
        <v>400</v>
      </c>
      <c r="G22" s="4">
        <v>20</v>
      </c>
    </row>
    <row r="23" spans="1:7" x14ac:dyDescent="0.3">
      <c r="A23" s="3"/>
      <c r="B23" s="1"/>
      <c r="C23" s="1"/>
      <c r="D23" s="7">
        <f t="shared" si="0"/>
        <v>13.760000000000005</v>
      </c>
      <c r="E23" s="7">
        <f>E22+0.58</f>
        <v>13.610000000000005</v>
      </c>
      <c r="F23" s="1">
        <f t="shared" si="2"/>
        <v>420</v>
      </c>
      <c r="G23" s="4">
        <v>21</v>
      </c>
    </row>
    <row r="24" spans="1:7" x14ac:dyDescent="0.3">
      <c r="A24" s="3"/>
      <c r="B24" s="1"/>
      <c r="C24" s="1"/>
      <c r="D24" s="7">
        <f t="shared" si="0"/>
        <v>14.340000000000005</v>
      </c>
      <c r="E24" s="7">
        <f t="shared" ref="E24:E30" si="3">E23+0.58</f>
        <v>14.190000000000005</v>
      </c>
      <c r="F24" s="1">
        <f t="shared" si="2"/>
        <v>440</v>
      </c>
      <c r="G24" s="4">
        <v>22</v>
      </c>
    </row>
    <row r="25" spans="1:7" x14ac:dyDescent="0.3">
      <c r="A25" s="3"/>
      <c r="B25" s="1"/>
      <c r="C25" s="1"/>
      <c r="D25" s="7">
        <f t="shared" si="0"/>
        <v>14.920000000000005</v>
      </c>
      <c r="E25" s="7">
        <f t="shared" si="3"/>
        <v>14.770000000000005</v>
      </c>
      <c r="F25" s="1">
        <f t="shared" si="2"/>
        <v>460</v>
      </c>
      <c r="G25" s="4">
        <v>23</v>
      </c>
    </row>
    <row r="26" spans="1:7" x14ac:dyDescent="0.3">
      <c r="A26" s="3"/>
      <c r="B26" s="1"/>
      <c r="C26" s="1"/>
      <c r="D26" s="7">
        <f t="shared" si="0"/>
        <v>15.500000000000005</v>
      </c>
      <c r="E26" s="7">
        <f t="shared" si="3"/>
        <v>15.350000000000005</v>
      </c>
      <c r="F26" s="1">
        <f t="shared" si="2"/>
        <v>480</v>
      </c>
      <c r="G26" s="4">
        <v>24</v>
      </c>
    </row>
    <row r="27" spans="1:7" x14ac:dyDescent="0.3">
      <c r="A27" s="3"/>
      <c r="B27" s="1"/>
      <c r="C27" s="1"/>
      <c r="D27" s="7">
        <f t="shared" si="0"/>
        <v>16.080000000000005</v>
      </c>
      <c r="E27" s="7">
        <f t="shared" si="3"/>
        <v>15.930000000000005</v>
      </c>
      <c r="F27" s="1">
        <f t="shared" si="2"/>
        <v>500</v>
      </c>
      <c r="G27" s="4">
        <v>25</v>
      </c>
    </row>
    <row r="28" spans="1:7" x14ac:dyDescent="0.3">
      <c r="A28" s="3"/>
      <c r="B28" s="1"/>
      <c r="C28" s="1"/>
      <c r="D28" s="7">
        <f t="shared" si="0"/>
        <v>16.660000000000004</v>
      </c>
      <c r="E28" s="7">
        <f t="shared" si="3"/>
        <v>16.510000000000005</v>
      </c>
      <c r="F28" s="1">
        <f t="shared" si="2"/>
        <v>520</v>
      </c>
      <c r="G28" s="4">
        <v>26</v>
      </c>
    </row>
    <row r="29" spans="1:7" x14ac:dyDescent="0.3">
      <c r="A29" s="3"/>
      <c r="B29" s="1"/>
      <c r="C29" s="1"/>
      <c r="D29" s="7">
        <f t="shared" si="0"/>
        <v>17.240000000000002</v>
      </c>
      <c r="E29" s="7">
        <f t="shared" si="3"/>
        <v>17.090000000000003</v>
      </c>
      <c r="F29" s="1">
        <f t="shared" si="2"/>
        <v>540</v>
      </c>
      <c r="G29" s="4">
        <v>27</v>
      </c>
    </row>
    <row r="30" spans="1:7" x14ac:dyDescent="0.3">
      <c r="A30" s="3"/>
      <c r="B30" s="1"/>
      <c r="C30" s="1"/>
      <c r="D30" s="7">
        <f t="shared" si="0"/>
        <v>17.82</v>
      </c>
      <c r="E30" s="7">
        <f t="shared" si="3"/>
        <v>17.670000000000002</v>
      </c>
      <c r="F30" s="1">
        <f t="shared" si="2"/>
        <v>560</v>
      </c>
      <c r="G30" s="4">
        <v>28</v>
      </c>
    </row>
    <row r="31" spans="1:7" x14ac:dyDescent="0.3">
      <c r="A31" s="3"/>
      <c r="B31" s="1"/>
      <c r="C31" s="1"/>
      <c r="D31" s="7">
        <f t="shared" si="0"/>
        <v>17.260000000000002</v>
      </c>
      <c r="E31" s="7">
        <f>E30-0.56</f>
        <v>17.110000000000003</v>
      </c>
      <c r="F31" s="1">
        <f t="shared" si="2"/>
        <v>580</v>
      </c>
      <c r="G31" s="4">
        <v>29</v>
      </c>
    </row>
    <row r="32" spans="1:7" x14ac:dyDescent="0.3">
      <c r="A32" s="3"/>
      <c r="B32" s="1"/>
      <c r="C32" s="1"/>
      <c r="D32" s="7">
        <f t="shared" si="0"/>
        <v>16.700000000000003</v>
      </c>
      <c r="E32" s="7">
        <f t="shared" ref="E32:E48" si="4">E31-0.56</f>
        <v>16.550000000000004</v>
      </c>
      <c r="F32" s="1">
        <f t="shared" si="2"/>
        <v>600</v>
      </c>
      <c r="G32" s="4">
        <v>30</v>
      </c>
    </row>
    <row r="33" spans="1:7" x14ac:dyDescent="0.3">
      <c r="A33" s="3"/>
      <c r="B33" s="1"/>
      <c r="C33" s="1"/>
      <c r="D33" s="7">
        <f t="shared" si="0"/>
        <v>16.140000000000004</v>
      </c>
      <c r="E33" s="7">
        <f t="shared" si="4"/>
        <v>15.990000000000004</v>
      </c>
      <c r="F33" s="1">
        <f t="shared" si="2"/>
        <v>620</v>
      </c>
      <c r="G33" s="4">
        <v>31</v>
      </c>
    </row>
    <row r="34" spans="1:7" x14ac:dyDescent="0.3">
      <c r="A34" s="3"/>
      <c r="B34" s="1"/>
      <c r="C34" s="1"/>
      <c r="D34" s="7">
        <f t="shared" si="0"/>
        <v>15.580000000000004</v>
      </c>
      <c r="E34" s="7">
        <f t="shared" si="4"/>
        <v>15.430000000000003</v>
      </c>
      <c r="F34" s="1">
        <f t="shared" si="2"/>
        <v>640</v>
      </c>
      <c r="G34" s="4">
        <v>32</v>
      </c>
    </row>
    <row r="35" spans="1:7" x14ac:dyDescent="0.3">
      <c r="A35" s="3"/>
      <c r="B35" s="1"/>
      <c r="C35" s="1"/>
      <c r="D35" s="7">
        <f t="shared" si="0"/>
        <v>15.020000000000003</v>
      </c>
      <c r="E35" s="7">
        <f t="shared" si="4"/>
        <v>14.870000000000003</v>
      </c>
      <c r="F35" s="1">
        <f t="shared" si="2"/>
        <v>660</v>
      </c>
      <c r="G35" s="4">
        <v>33</v>
      </c>
    </row>
    <row r="36" spans="1:7" x14ac:dyDescent="0.3">
      <c r="A36" s="3"/>
      <c r="B36" s="1"/>
      <c r="C36" s="1"/>
      <c r="D36" s="7">
        <f t="shared" si="0"/>
        <v>14.460000000000003</v>
      </c>
      <c r="E36" s="7">
        <f t="shared" si="4"/>
        <v>14.310000000000002</v>
      </c>
      <c r="F36" s="1">
        <f t="shared" si="2"/>
        <v>680</v>
      </c>
      <c r="G36" s="4">
        <v>34</v>
      </c>
    </row>
    <row r="37" spans="1:7" x14ac:dyDescent="0.3">
      <c r="A37" s="3"/>
      <c r="B37" s="1"/>
      <c r="C37" s="1"/>
      <c r="D37" s="7">
        <f t="shared" si="0"/>
        <v>13.900000000000002</v>
      </c>
      <c r="E37" s="7">
        <f t="shared" si="4"/>
        <v>13.750000000000002</v>
      </c>
      <c r="F37" s="1">
        <f t="shared" si="2"/>
        <v>700</v>
      </c>
      <c r="G37" s="4">
        <v>35</v>
      </c>
    </row>
    <row r="38" spans="1:7" x14ac:dyDescent="0.3">
      <c r="A38" s="3"/>
      <c r="B38" s="1"/>
      <c r="C38" s="1"/>
      <c r="D38" s="7">
        <f t="shared" si="0"/>
        <v>13.340000000000002</v>
      </c>
      <c r="E38" s="7">
        <f t="shared" si="4"/>
        <v>13.190000000000001</v>
      </c>
      <c r="F38" s="1">
        <f t="shared" si="2"/>
        <v>720</v>
      </c>
      <c r="G38" s="4">
        <v>36</v>
      </c>
    </row>
    <row r="39" spans="1:7" x14ac:dyDescent="0.3">
      <c r="A39" s="3"/>
      <c r="B39" s="1"/>
      <c r="C39" s="1"/>
      <c r="D39" s="7">
        <f t="shared" si="0"/>
        <v>12.780000000000001</v>
      </c>
      <c r="E39" s="7">
        <f t="shared" si="4"/>
        <v>12.63</v>
      </c>
      <c r="F39" s="1">
        <f t="shared" si="2"/>
        <v>740</v>
      </c>
      <c r="G39" s="4">
        <v>37</v>
      </c>
    </row>
    <row r="40" spans="1:7" x14ac:dyDescent="0.3">
      <c r="A40" s="3"/>
      <c r="B40" s="1"/>
      <c r="C40" s="1"/>
      <c r="D40" s="7">
        <f t="shared" si="0"/>
        <v>12.22</v>
      </c>
      <c r="E40" s="7">
        <f t="shared" si="4"/>
        <v>12.07</v>
      </c>
      <c r="F40" s="1">
        <f t="shared" si="2"/>
        <v>760</v>
      </c>
      <c r="G40" s="4">
        <v>38</v>
      </c>
    </row>
    <row r="41" spans="1:7" x14ac:dyDescent="0.3">
      <c r="A41" s="3"/>
      <c r="B41" s="1"/>
      <c r="C41" s="1"/>
      <c r="D41" s="7">
        <f t="shared" si="0"/>
        <v>11.71</v>
      </c>
      <c r="E41" s="7">
        <f>E40-0.51</f>
        <v>11.56</v>
      </c>
      <c r="F41" s="1">
        <f t="shared" si="2"/>
        <v>780</v>
      </c>
      <c r="G41" s="4">
        <v>39</v>
      </c>
    </row>
    <row r="42" spans="1:7" x14ac:dyDescent="0.3">
      <c r="A42" s="3"/>
      <c r="B42" s="1"/>
      <c r="C42" s="1"/>
      <c r="D42" s="7">
        <f t="shared" si="0"/>
        <v>11.200000000000001</v>
      </c>
      <c r="E42" s="7">
        <f t="shared" ref="E42:E48" si="5">E41-0.51</f>
        <v>11.05</v>
      </c>
      <c r="F42" s="1">
        <f t="shared" si="2"/>
        <v>800</v>
      </c>
      <c r="G42" s="4">
        <v>40</v>
      </c>
    </row>
    <row r="43" spans="1:7" x14ac:dyDescent="0.3">
      <c r="A43" s="3"/>
      <c r="B43" s="1"/>
      <c r="C43" s="1"/>
      <c r="D43" s="7">
        <f t="shared" si="0"/>
        <v>10.71</v>
      </c>
      <c r="E43" s="7">
        <f>E42-0.49</f>
        <v>10.56</v>
      </c>
      <c r="F43" s="1">
        <f t="shared" si="2"/>
        <v>820</v>
      </c>
      <c r="G43" s="4">
        <v>41</v>
      </c>
    </row>
    <row r="44" spans="1:7" x14ac:dyDescent="0.3">
      <c r="A44" s="3"/>
      <c r="B44" s="1"/>
      <c r="C44" s="1"/>
      <c r="D44" s="7">
        <f t="shared" si="0"/>
        <v>10.220000000000001</v>
      </c>
      <c r="E44" s="7">
        <f t="shared" ref="E44:E48" si="6">E43-0.49</f>
        <v>10.07</v>
      </c>
      <c r="F44" s="1">
        <f t="shared" si="2"/>
        <v>840</v>
      </c>
      <c r="G44" s="4">
        <v>42</v>
      </c>
    </row>
    <row r="45" spans="1:7" x14ac:dyDescent="0.3">
      <c r="A45" s="3"/>
      <c r="B45" s="1"/>
      <c r="C45" s="1"/>
      <c r="D45" s="7">
        <f t="shared" si="0"/>
        <v>9.73</v>
      </c>
      <c r="E45" s="7">
        <f t="shared" si="6"/>
        <v>9.58</v>
      </c>
      <c r="F45" s="1">
        <f t="shared" si="2"/>
        <v>860</v>
      </c>
      <c r="G45" s="4">
        <v>43</v>
      </c>
    </row>
    <row r="46" spans="1:7" x14ac:dyDescent="0.3">
      <c r="A46" s="3"/>
      <c r="B46" s="1"/>
      <c r="C46" s="1"/>
      <c r="D46" s="7">
        <f t="shared" si="0"/>
        <v>9.24</v>
      </c>
      <c r="E46" s="7">
        <f t="shared" si="6"/>
        <v>9.09</v>
      </c>
      <c r="F46" s="1">
        <f t="shared" si="2"/>
        <v>880</v>
      </c>
      <c r="G46" s="4">
        <v>44</v>
      </c>
    </row>
    <row r="47" spans="1:7" x14ac:dyDescent="0.3">
      <c r="A47" s="3"/>
      <c r="B47" s="1"/>
      <c r="C47" s="1"/>
      <c r="D47" s="7">
        <f t="shared" si="0"/>
        <v>8.75</v>
      </c>
      <c r="E47" s="7">
        <f t="shared" si="6"/>
        <v>8.6</v>
      </c>
      <c r="F47" s="1">
        <f t="shared" si="2"/>
        <v>900</v>
      </c>
      <c r="G47" s="4">
        <v>45</v>
      </c>
    </row>
    <row r="48" spans="1:7" x14ac:dyDescent="0.3">
      <c r="A48" s="3"/>
      <c r="B48" s="1"/>
      <c r="C48" s="1"/>
      <c r="D48" s="7">
        <f t="shared" si="0"/>
        <v>8.26</v>
      </c>
      <c r="E48" s="7">
        <f t="shared" si="6"/>
        <v>8.11</v>
      </c>
      <c r="F48" s="1">
        <f t="shared" si="2"/>
        <v>920</v>
      </c>
      <c r="G48" s="4">
        <v>46</v>
      </c>
    </row>
    <row r="49" spans="1:7" x14ac:dyDescent="0.3">
      <c r="A49" s="3"/>
      <c r="B49" s="1"/>
      <c r="C49" s="1"/>
      <c r="D49" s="7">
        <f t="shared" si="0"/>
        <v>8.39</v>
      </c>
      <c r="E49" s="7">
        <f>E48+0.13</f>
        <v>8.24</v>
      </c>
      <c r="F49" s="1">
        <f t="shared" si="2"/>
        <v>940</v>
      </c>
      <c r="G49" s="4">
        <v>47</v>
      </c>
    </row>
    <row r="50" spans="1:7" x14ac:dyDescent="0.3">
      <c r="A50" s="3"/>
      <c r="B50" s="1"/>
      <c r="C50" s="1"/>
      <c r="D50" s="7">
        <f t="shared" si="0"/>
        <v>8.5200000000000014</v>
      </c>
      <c r="E50" s="7">
        <f t="shared" ref="E50:E59" si="7">E49+0.13</f>
        <v>8.370000000000001</v>
      </c>
      <c r="F50" s="1">
        <f t="shared" si="2"/>
        <v>960</v>
      </c>
      <c r="G50" s="4">
        <v>48</v>
      </c>
    </row>
    <row r="51" spans="1:7" x14ac:dyDescent="0.3">
      <c r="A51" s="3"/>
      <c r="B51" s="1"/>
      <c r="C51" s="1"/>
      <c r="D51" s="7">
        <f t="shared" si="0"/>
        <v>8.6500000000000021</v>
      </c>
      <c r="E51" s="7">
        <f t="shared" si="7"/>
        <v>8.5000000000000018</v>
      </c>
      <c r="F51" s="1">
        <f t="shared" si="2"/>
        <v>980</v>
      </c>
      <c r="G51" s="4">
        <v>49</v>
      </c>
    </row>
    <row r="52" spans="1:7" x14ac:dyDescent="0.3">
      <c r="A52" s="3"/>
      <c r="B52" s="1"/>
      <c r="C52" s="1"/>
      <c r="D52" s="7">
        <f t="shared" si="0"/>
        <v>8.7800000000000029</v>
      </c>
      <c r="E52" s="7">
        <f t="shared" si="7"/>
        <v>8.6300000000000026</v>
      </c>
      <c r="F52" s="1">
        <f t="shared" si="2"/>
        <v>1000</v>
      </c>
      <c r="G52" s="4">
        <v>50</v>
      </c>
    </row>
    <row r="53" spans="1:7" x14ac:dyDescent="0.3">
      <c r="A53" s="3"/>
      <c r="B53" s="1"/>
      <c r="C53" s="1"/>
      <c r="D53" s="7">
        <f t="shared" si="0"/>
        <v>8.9100000000000037</v>
      </c>
      <c r="E53" s="7">
        <f t="shared" si="7"/>
        <v>8.7600000000000033</v>
      </c>
      <c r="F53" s="1">
        <f t="shared" si="2"/>
        <v>1020</v>
      </c>
      <c r="G53" s="4">
        <v>51</v>
      </c>
    </row>
    <row r="54" spans="1:7" x14ac:dyDescent="0.3">
      <c r="A54" s="3"/>
      <c r="B54" s="1"/>
      <c r="C54" s="1"/>
      <c r="D54" s="7">
        <f t="shared" si="0"/>
        <v>9.0400000000000045</v>
      </c>
      <c r="E54" s="7">
        <f t="shared" si="7"/>
        <v>8.8900000000000041</v>
      </c>
      <c r="F54" s="1">
        <f t="shared" si="2"/>
        <v>1040</v>
      </c>
      <c r="G54" s="4">
        <v>52</v>
      </c>
    </row>
    <row r="55" spans="1:7" x14ac:dyDescent="0.3">
      <c r="A55" s="3"/>
      <c r="B55" s="1"/>
      <c r="C55" s="1"/>
      <c r="D55" s="7">
        <f t="shared" si="0"/>
        <v>9.1700000000000053</v>
      </c>
      <c r="E55" s="7">
        <f t="shared" si="7"/>
        <v>9.0200000000000049</v>
      </c>
      <c r="F55" s="1">
        <f t="shared" si="2"/>
        <v>1060</v>
      </c>
      <c r="G55" s="4">
        <v>53</v>
      </c>
    </row>
    <row r="56" spans="1:7" x14ac:dyDescent="0.3">
      <c r="A56" s="3"/>
      <c r="B56" s="1"/>
      <c r="C56" s="1"/>
      <c r="D56" s="7">
        <f t="shared" si="0"/>
        <v>9.2600000000000051</v>
      </c>
      <c r="E56" s="7">
        <f>E55+0.09</f>
        <v>9.1100000000000048</v>
      </c>
      <c r="F56" s="1">
        <f t="shared" si="2"/>
        <v>1080</v>
      </c>
      <c r="G56" s="4">
        <v>54</v>
      </c>
    </row>
    <row r="57" spans="1:7" x14ac:dyDescent="0.3">
      <c r="A57" s="3"/>
      <c r="B57" s="1"/>
      <c r="C57" s="1"/>
      <c r="D57" s="7">
        <f t="shared" si="0"/>
        <v>9.350000000000005</v>
      </c>
      <c r="E57" s="7">
        <f t="shared" ref="E57:E72" si="8">E56+0.09</f>
        <v>9.2000000000000046</v>
      </c>
      <c r="F57" s="1">
        <f t="shared" si="2"/>
        <v>1100</v>
      </c>
      <c r="G57" s="4">
        <v>55</v>
      </c>
    </row>
    <row r="58" spans="1:7" x14ac:dyDescent="0.3">
      <c r="A58" s="3"/>
      <c r="B58" s="1"/>
      <c r="C58" s="1"/>
      <c r="D58" s="7">
        <f t="shared" si="0"/>
        <v>9.4400000000000048</v>
      </c>
      <c r="E58" s="7">
        <f t="shared" si="8"/>
        <v>9.2900000000000045</v>
      </c>
      <c r="F58" s="1">
        <f t="shared" si="2"/>
        <v>1120</v>
      </c>
      <c r="G58" s="4">
        <v>56</v>
      </c>
    </row>
    <row r="59" spans="1:7" x14ac:dyDescent="0.3">
      <c r="A59" s="3"/>
      <c r="B59" s="1"/>
      <c r="C59" s="1"/>
      <c r="D59" s="7">
        <f t="shared" si="0"/>
        <v>9.5300000000000047</v>
      </c>
      <c r="E59" s="7">
        <f t="shared" si="8"/>
        <v>9.3800000000000043</v>
      </c>
      <c r="F59" s="1">
        <f t="shared" si="2"/>
        <v>1140</v>
      </c>
      <c r="G59" s="4">
        <v>57</v>
      </c>
    </row>
    <row r="60" spans="1:7" x14ac:dyDescent="0.3">
      <c r="A60" s="3"/>
      <c r="B60" s="1"/>
      <c r="C60" s="1"/>
      <c r="D60" s="7">
        <f t="shared" si="0"/>
        <v>9.6200000000000045</v>
      </c>
      <c r="E60" s="7">
        <f t="shared" si="8"/>
        <v>9.4700000000000042</v>
      </c>
      <c r="F60" s="1">
        <f t="shared" si="2"/>
        <v>1160</v>
      </c>
      <c r="G60" s="4">
        <v>58</v>
      </c>
    </row>
    <row r="61" spans="1:7" x14ac:dyDescent="0.3">
      <c r="A61" s="3"/>
      <c r="B61" s="1"/>
      <c r="C61" s="1"/>
      <c r="D61" s="7">
        <f t="shared" si="0"/>
        <v>9.7100000000000044</v>
      </c>
      <c r="E61" s="7">
        <f t="shared" si="8"/>
        <v>9.5600000000000041</v>
      </c>
      <c r="F61" s="1">
        <f t="shared" si="2"/>
        <v>1180</v>
      </c>
      <c r="G61" s="4">
        <v>59</v>
      </c>
    </row>
    <row r="62" spans="1:7" x14ac:dyDescent="0.3">
      <c r="A62" s="3"/>
      <c r="B62" s="1"/>
      <c r="C62" s="1"/>
      <c r="D62" s="7">
        <f t="shared" si="0"/>
        <v>9.8000000000000043</v>
      </c>
      <c r="E62" s="7">
        <f t="shared" si="8"/>
        <v>9.6500000000000039</v>
      </c>
      <c r="F62" s="1">
        <f t="shared" si="2"/>
        <v>1200</v>
      </c>
      <c r="G62" s="4">
        <v>60</v>
      </c>
    </row>
    <row r="63" spans="1:7" x14ac:dyDescent="0.3">
      <c r="A63" s="3"/>
      <c r="B63" s="1"/>
      <c r="C63" s="1"/>
      <c r="D63" s="7">
        <f t="shared" si="0"/>
        <v>9.8900000000000041</v>
      </c>
      <c r="E63" s="7">
        <f t="shared" si="8"/>
        <v>9.7400000000000038</v>
      </c>
      <c r="F63" s="1">
        <f t="shared" si="2"/>
        <v>1220</v>
      </c>
      <c r="G63" s="4">
        <v>61</v>
      </c>
    </row>
    <row r="64" spans="1:7" x14ac:dyDescent="0.3">
      <c r="A64" s="3"/>
      <c r="B64" s="1"/>
      <c r="C64" s="1"/>
      <c r="D64" s="7">
        <f t="shared" si="0"/>
        <v>9.980000000000004</v>
      </c>
      <c r="E64" s="7">
        <f t="shared" si="8"/>
        <v>9.8300000000000036</v>
      </c>
      <c r="F64" s="1">
        <f t="shared" si="2"/>
        <v>1240</v>
      </c>
      <c r="G64" s="4">
        <v>62</v>
      </c>
    </row>
    <row r="65" spans="1:7" x14ac:dyDescent="0.3">
      <c r="A65" s="3"/>
      <c r="B65" s="1"/>
      <c r="C65" s="1"/>
      <c r="D65" s="7">
        <f t="shared" si="0"/>
        <v>10.070000000000004</v>
      </c>
      <c r="E65" s="7">
        <f t="shared" si="8"/>
        <v>9.9200000000000035</v>
      </c>
      <c r="F65" s="1">
        <f t="shared" si="2"/>
        <v>1260</v>
      </c>
      <c r="G65" s="4">
        <v>63</v>
      </c>
    </row>
    <row r="66" spans="1:7" x14ac:dyDescent="0.3">
      <c r="A66" s="3"/>
      <c r="B66" s="1"/>
      <c r="C66" s="1"/>
      <c r="D66" s="7">
        <f t="shared" si="0"/>
        <v>10.160000000000004</v>
      </c>
      <c r="E66" s="7">
        <f t="shared" si="8"/>
        <v>10.010000000000003</v>
      </c>
      <c r="F66" s="1">
        <f t="shared" si="2"/>
        <v>1280</v>
      </c>
      <c r="G66" s="4">
        <v>64</v>
      </c>
    </row>
    <row r="67" spans="1:7" x14ac:dyDescent="0.3">
      <c r="A67" s="3"/>
      <c r="B67" s="1"/>
      <c r="C67" s="1"/>
      <c r="D67" s="7">
        <f t="shared" ref="D67:D80" si="9">E67+0.15</f>
        <v>10.290000000000004</v>
      </c>
      <c r="E67" s="7">
        <f>E66+0.13</f>
        <v>10.140000000000004</v>
      </c>
      <c r="F67" s="1">
        <f t="shared" si="2"/>
        <v>1300</v>
      </c>
      <c r="G67" s="4">
        <v>65</v>
      </c>
    </row>
    <row r="68" spans="1:7" x14ac:dyDescent="0.3">
      <c r="A68" s="3"/>
      <c r="B68" s="1"/>
      <c r="C68" s="1"/>
      <c r="D68" s="7">
        <f t="shared" si="9"/>
        <v>10.420000000000005</v>
      </c>
      <c r="E68" s="7">
        <f t="shared" ref="E68:E73" si="10">E67+0.13</f>
        <v>10.270000000000005</v>
      </c>
      <c r="F68" s="1">
        <f t="shared" si="2"/>
        <v>1320</v>
      </c>
      <c r="G68" s="4">
        <v>66</v>
      </c>
    </row>
    <row r="69" spans="1:7" x14ac:dyDescent="0.3">
      <c r="A69" s="3"/>
      <c r="B69" s="1"/>
      <c r="C69" s="1"/>
      <c r="D69" s="7">
        <f t="shared" si="9"/>
        <v>10.550000000000006</v>
      </c>
      <c r="E69" s="7">
        <f t="shared" si="10"/>
        <v>10.400000000000006</v>
      </c>
      <c r="F69" s="1">
        <f t="shared" ref="F69:F80" si="11">F68+20</f>
        <v>1340</v>
      </c>
      <c r="G69" s="4">
        <v>67</v>
      </c>
    </row>
    <row r="70" spans="1:7" x14ac:dyDescent="0.3">
      <c r="A70" s="3"/>
      <c r="B70" s="1"/>
      <c r="C70" s="1"/>
      <c r="D70" s="7">
        <f t="shared" si="9"/>
        <v>10.680000000000007</v>
      </c>
      <c r="E70" s="7">
        <f t="shared" si="10"/>
        <v>10.530000000000006</v>
      </c>
      <c r="F70" s="1">
        <f t="shared" si="11"/>
        <v>1360</v>
      </c>
      <c r="G70" s="4">
        <v>68</v>
      </c>
    </row>
    <row r="71" spans="1:7" x14ac:dyDescent="0.3">
      <c r="A71" s="3"/>
      <c r="B71" s="1"/>
      <c r="C71" s="1"/>
      <c r="D71" s="7">
        <f t="shared" si="9"/>
        <v>10.810000000000008</v>
      </c>
      <c r="E71" s="7">
        <f t="shared" si="10"/>
        <v>10.660000000000007</v>
      </c>
      <c r="F71" s="1">
        <f t="shared" si="11"/>
        <v>1380</v>
      </c>
      <c r="G71" s="4">
        <v>69</v>
      </c>
    </row>
    <row r="72" spans="1:7" x14ac:dyDescent="0.3">
      <c r="A72" s="3"/>
      <c r="B72" s="1"/>
      <c r="C72" s="1"/>
      <c r="D72" s="7">
        <f t="shared" si="9"/>
        <v>10.940000000000008</v>
      </c>
      <c r="E72" s="7">
        <f t="shared" si="10"/>
        <v>10.790000000000008</v>
      </c>
      <c r="F72" s="1">
        <f t="shared" si="11"/>
        <v>1400</v>
      </c>
      <c r="G72" s="4">
        <v>70</v>
      </c>
    </row>
    <row r="73" spans="1:7" x14ac:dyDescent="0.3">
      <c r="A73" s="3"/>
      <c r="B73" s="1"/>
      <c r="C73" s="1"/>
      <c r="D73" s="7">
        <f t="shared" si="9"/>
        <v>11.070000000000009</v>
      </c>
      <c r="E73" s="7">
        <f t="shared" si="10"/>
        <v>10.920000000000009</v>
      </c>
      <c r="F73" s="1">
        <f t="shared" si="11"/>
        <v>1420</v>
      </c>
      <c r="G73" s="4">
        <v>71</v>
      </c>
    </row>
    <row r="74" spans="1:7" x14ac:dyDescent="0.3">
      <c r="A74" s="3"/>
      <c r="B74" s="1"/>
      <c r="C74" s="1"/>
      <c r="D74" s="7">
        <f t="shared" si="9"/>
        <v>11.000000000000009</v>
      </c>
      <c r="E74" s="7">
        <f t="shared" ref="E73:E80" si="12">E73-0.07</f>
        <v>10.850000000000009</v>
      </c>
      <c r="F74" s="1">
        <f t="shared" si="11"/>
        <v>1440</v>
      </c>
      <c r="G74" s="4">
        <v>72</v>
      </c>
    </row>
    <row r="75" spans="1:7" x14ac:dyDescent="0.3">
      <c r="A75" s="3"/>
      <c r="B75" s="1"/>
      <c r="C75" s="1"/>
      <c r="D75" s="7">
        <f t="shared" si="9"/>
        <v>10.930000000000009</v>
      </c>
      <c r="E75" s="7">
        <f t="shared" si="12"/>
        <v>10.780000000000008</v>
      </c>
      <c r="F75" s="1">
        <f t="shared" si="11"/>
        <v>1460</v>
      </c>
      <c r="G75" s="4">
        <v>73</v>
      </c>
    </row>
    <row r="76" spans="1:7" x14ac:dyDescent="0.3">
      <c r="A76" s="3"/>
      <c r="B76" s="1"/>
      <c r="C76" s="1"/>
      <c r="D76" s="7">
        <f t="shared" si="9"/>
        <v>10.860000000000008</v>
      </c>
      <c r="E76" s="7">
        <f t="shared" si="12"/>
        <v>10.710000000000008</v>
      </c>
      <c r="F76" s="1">
        <f t="shared" si="11"/>
        <v>1480</v>
      </c>
      <c r="G76" s="4">
        <v>74</v>
      </c>
    </row>
    <row r="77" spans="1:7" x14ac:dyDescent="0.3">
      <c r="A77" s="3"/>
      <c r="B77" s="1"/>
      <c r="C77" s="1"/>
      <c r="D77" s="7">
        <f t="shared" si="9"/>
        <v>10.790000000000008</v>
      </c>
      <c r="E77" s="7">
        <f t="shared" si="12"/>
        <v>10.640000000000008</v>
      </c>
      <c r="F77" s="1">
        <f t="shared" si="11"/>
        <v>1500</v>
      </c>
      <c r="G77" s="4">
        <v>75</v>
      </c>
    </row>
    <row r="78" spans="1:7" x14ac:dyDescent="0.3">
      <c r="A78" s="3"/>
      <c r="B78" s="1"/>
      <c r="C78" s="1"/>
      <c r="D78" s="7">
        <f t="shared" si="9"/>
        <v>10.720000000000008</v>
      </c>
      <c r="E78" s="7">
        <f t="shared" si="12"/>
        <v>10.570000000000007</v>
      </c>
      <c r="F78" s="1">
        <f t="shared" si="11"/>
        <v>1520</v>
      </c>
      <c r="G78" s="4">
        <v>76</v>
      </c>
    </row>
    <row r="79" spans="1:7" x14ac:dyDescent="0.3">
      <c r="A79" s="3"/>
      <c r="B79" s="1"/>
      <c r="C79" s="1"/>
      <c r="D79" s="7">
        <f t="shared" si="9"/>
        <v>10.650000000000007</v>
      </c>
      <c r="E79" s="7">
        <f t="shared" si="12"/>
        <v>10.500000000000007</v>
      </c>
      <c r="F79" s="1">
        <f t="shared" si="11"/>
        <v>1540</v>
      </c>
      <c r="G79" s="4">
        <v>77</v>
      </c>
    </row>
    <row r="80" spans="1:7" x14ac:dyDescent="0.3">
      <c r="A80" s="3"/>
      <c r="B80" s="1"/>
      <c r="C80" s="1"/>
      <c r="D80" s="7">
        <f t="shared" si="9"/>
        <v>10.580000000000007</v>
      </c>
      <c r="E80" s="7">
        <f t="shared" si="12"/>
        <v>10.430000000000007</v>
      </c>
      <c r="F80" s="1">
        <f t="shared" si="11"/>
        <v>1560</v>
      </c>
      <c r="G80" s="4">
        <v>78</v>
      </c>
    </row>
  </sheetData>
  <pageMargins left="0.511811024" right="0.511811024" top="0.78740157499999996" bottom="0.78740157499999996" header="0.31496062000000002" footer="0.31496062000000002"/>
  <pageSetup paperSize="9" scale="3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D31BF-68DB-4CAB-BD31-B5C83758D55A}">
  <dimension ref="A1:G65"/>
  <sheetViews>
    <sheetView view="pageBreakPreview" zoomScale="87" zoomScaleNormal="100" zoomScaleSheetLayoutView="87" workbookViewId="0">
      <selection activeCell="J47" sqref="J47"/>
    </sheetView>
  </sheetViews>
  <sheetFormatPr defaultRowHeight="14.4" x14ac:dyDescent="0.3"/>
  <cols>
    <col min="1" max="1" width="10.44140625" bestFit="1" customWidth="1"/>
    <col min="2" max="2" width="9" bestFit="1" customWidth="1"/>
    <col min="3" max="3" width="11" bestFit="1" customWidth="1"/>
    <col min="4" max="4" width="10.44140625" bestFit="1" customWidth="1"/>
    <col min="5" max="5" width="8.5546875" bestFit="1" customWidth="1"/>
    <col min="6" max="6" width="9" bestFit="1" customWidth="1"/>
    <col min="7" max="7" width="8.5546875" bestFit="1" customWidth="1"/>
  </cols>
  <sheetData>
    <row r="1" spans="1:7" ht="58.2" thickBot="1" x14ac:dyDescent="0.35">
      <c r="A1" s="9" t="s">
        <v>0</v>
      </c>
      <c r="B1" s="10" t="s">
        <v>1</v>
      </c>
      <c r="C1" s="10" t="s">
        <v>2</v>
      </c>
      <c r="D1" s="10" t="s">
        <v>3</v>
      </c>
      <c r="E1" s="10" t="s">
        <v>6</v>
      </c>
      <c r="F1" s="10" t="s">
        <v>5</v>
      </c>
      <c r="G1" s="11" t="s">
        <v>4</v>
      </c>
    </row>
    <row r="2" spans="1:7" x14ac:dyDescent="0.3">
      <c r="A2" s="5"/>
      <c r="B2" s="6"/>
      <c r="C2" s="6"/>
      <c r="D2" s="7">
        <f>E2+0.15</f>
        <v>10.64</v>
      </c>
      <c r="E2" s="7">
        <v>10.49</v>
      </c>
      <c r="F2" s="6">
        <v>0</v>
      </c>
      <c r="G2" s="8">
        <v>0</v>
      </c>
    </row>
    <row r="3" spans="1:7" x14ac:dyDescent="0.3">
      <c r="A3" s="3"/>
      <c r="B3" s="1"/>
      <c r="C3" s="1"/>
      <c r="D3" s="7">
        <f t="shared" ref="D3:D65" si="0">E3+0.15</f>
        <v>10.210000000000001</v>
      </c>
      <c r="E3" s="7">
        <f>E2-0.43</f>
        <v>10.06</v>
      </c>
      <c r="F3" s="6">
        <f>F2+20</f>
        <v>20</v>
      </c>
      <c r="G3" s="8">
        <v>1</v>
      </c>
    </row>
    <row r="4" spans="1:7" x14ac:dyDescent="0.3">
      <c r="A4" s="3"/>
      <c r="B4" s="1"/>
      <c r="C4" s="1"/>
      <c r="D4" s="7">
        <f t="shared" si="0"/>
        <v>9.7800000000000011</v>
      </c>
      <c r="E4" s="7">
        <f t="shared" ref="E4:E26" si="1">E3-0.43</f>
        <v>9.6300000000000008</v>
      </c>
      <c r="F4" s="6">
        <f t="shared" ref="F4:F65" si="2">F3+20</f>
        <v>40</v>
      </c>
      <c r="G4" s="8">
        <v>2</v>
      </c>
    </row>
    <row r="5" spans="1:7" x14ac:dyDescent="0.3">
      <c r="A5" s="3"/>
      <c r="B5" s="1"/>
      <c r="C5" s="1"/>
      <c r="D5" s="7">
        <f t="shared" si="0"/>
        <v>9.3500000000000014</v>
      </c>
      <c r="E5" s="7">
        <f t="shared" si="1"/>
        <v>9.2000000000000011</v>
      </c>
      <c r="F5" s="6">
        <f t="shared" si="2"/>
        <v>60</v>
      </c>
      <c r="G5" s="8">
        <v>3</v>
      </c>
    </row>
    <row r="6" spans="1:7" x14ac:dyDescent="0.3">
      <c r="A6" s="3"/>
      <c r="B6" s="1"/>
      <c r="C6" s="1"/>
      <c r="D6" s="7">
        <f t="shared" si="0"/>
        <v>8.9200000000000017</v>
      </c>
      <c r="E6" s="7">
        <f t="shared" si="1"/>
        <v>8.7700000000000014</v>
      </c>
      <c r="F6" s="6">
        <f t="shared" si="2"/>
        <v>80</v>
      </c>
      <c r="G6" s="8">
        <v>4</v>
      </c>
    </row>
    <row r="7" spans="1:7" x14ac:dyDescent="0.3">
      <c r="A7" s="3"/>
      <c r="B7" s="1"/>
      <c r="C7" s="1"/>
      <c r="D7" s="7">
        <f t="shared" si="0"/>
        <v>8.490000000000002</v>
      </c>
      <c r="E7" s="7">
        <f t="shared" si="1"/>
        <v>8.3400000000000016</v>
      </c>
      <c r="F7" s="6">
        <f t="shared" si="2"/>
        <v>100</v>
      </c>
      <c r="G7" s="8">
        <v>5</v>
      </c>
    </row>
    <row r="8" spans="1:7" x14ac:dyDescent="0.3">
      <c r="A8" s="3"/>
      <c r="B8" s="1"/>
      <c r="C8" s="1"/>
      <c r="D8" s="7">
        <f t="shared" si="0"/>
        <v>8.0600000000000023</v>
      </c>
      <c r="E8" s="7">
        <f t="shared" si="1"/>
        <v>7.9100000000000019</v>
      </c>
      <c r="F8" s="6">
        <f t="shared" si="2"/>
        <v>120</v>
      </c>
      <c r="G8" s="8">
        <v>6</v>
      </c>
    </row>
    <row r="9" spans="1:7" x14ac:dyDescent="0.3">
      <c r="A9" s="3"/>
      <c r="B9" s="1"/>
      <c r="C9" s="1"/>
      <c r="D9" s="7">
        <f t="shared" si="0"/>
        <v>7.7500000000000027</v>
      </c>
      <c r="E9" s="7">
        <f>E8-0.31</f>
        <v>7.6000000000000023</v>
      </c>
      <c r="F9" s="6">
        <f t="shared" si="2"/>
        <v>140</v>
      </c>
      <c r="G9" s="8">
        <v>7</v>
      </c>
    </row>
    <row r="10" spans="1:7" x14ac:dyDescent="0.3">
      <c r="A10" s="3"/>
      <c r="B10" s="1"/>
      <c r="C10" s="1"/>
      <c r="D10" s="7">
        <f t="shared" si="0"/>
        <v>7.4400000000000031</v>
      </c>
      <c r="E10" s="7">
        <f t="shared" ref="E10:E27" si="3">E9-0.31</f>
        <v>7.2900000000000027</v>
      </c>
      <c r="F10" s="6">
        <f t="shared" si="2"/>
        <v>160</v>
      </c>
      <c r="G10" s="8">
        <v>8</v>
      </c>
    </row>
    <row r="11" spans="1:7" x14ac:dyDescent="0.3">
      <c r="A11" s="3"/>
      <c r="B11" s="1"/>
      <c r="C11" s="1"/>
      <c r="D11" s="7">
        <f t="shared" si="0"/>
        <v>7.1300000000000034</v>
      </c>
      <c r="E11" s="7">
        <f t="shared" si="3"/>
        <v>6.9800000000000031</v>
      </c>
      <c r="F11" s="6">
        <f t="shared" si="2"/>
        <v>180</v>
      </c>
      <c r="G11" s="8">
        <v>9</v>
      </c>
    </row>
    <row r="12" spans="1:7" x14ac:dyDescent="0.3">
      <c r="A12" s="3"/>
      <c r="B12" s="1"/>
      <c r="C12" s="1"/>
      <c r="D12" s="7">
        <f t="shared" si="0"/>
        <v>6.8200000000000038</v>
      </c>
      <c r="E12" s="7">
        <f t="shared" si="3"/>
        <v>6.6700000000000035</v>
      </c>
      <c r="F12" s="6">
        <f t="shared" si="2"/>
        <v>200</v>
      </c>
      <c r="G12" s="8">
        <v>10</v>
      </c>
    </row>
    <row r="13" spans="1:7" x14ac:dyDescent="0.3">
      <c r="A13" s="3"/>
      <c r="B13" s="1"/>
      <c r="C13" s="1"/>
      <c r="D13" s="7">
        <f t="shared" si="0"/>
        <v>6.5100000000000042</v>
      </c>
      <c r="E13" s="7">
        <f t="shared" si="3"/>
        <v>6.3600000000000039</v>
      </c>
      <c r="F13" s="6">
        <f t="shared" si="2"/>
        <v>220</v>
      </c>
      <c r="G13" s="8">
        <v>11</v>
      </c>
    </row>
    <row r="14" spans="1:7" x14ac:dyDescent="0.3">
      <c r="A14" s="3"/>
      <c r="B14" s="1"/>
      <c r="C14" s="1"/>
      <c r="D14" s="7">
        <f t="shared" si="0"/>
        <v>6.2000000000000046</v>
      </c>
      <c r="E14" s="7">
        <f t="shared" si="3"/>
        <v>6.0500000000000043</v>
      </c>
      <c r="F14" s="6">
        <f t="shared" si="2"/>
        <v>240</v>
      </c>
      <c r="G14" s="8">
        <v>12</v>
      </c>
    </row>
    <row r="15" spans="1:7" x14ac:dyDescent="0.3">
      <c r="A15" s="3"/>
      <c r="B15" s="1"/>
      <c r="C15" s="1"/>
      <c r="D15" s="7">
        <f t="shared" si="0"/>
        <v>5.890000000000005</v>
      </c>
      <c r="E15" s="7">
        <f t="shared" si="3"/>
        <v>5.7400000000000047</v>
      </c>
      <c r="F15" s="6">
        <f t="shared" si="2"/>
        <v>260</v>
      </c>
      <c r="G15" s="8">
        <v>13</v>
      </c>
    </row>
    <row r="16" spans="1:7" x14ac:dyDescent="0.3">
      <c r="A16" s="3"/>
      <c r="B16" s="1"/>
      <c r="C16" s="1"/>
      <c r="D16" s="7">
        <f t="shared" si="0"/>
        <v>5.5800000000000054</v>
      </c>
      <c r="E16" s="7">
        <f t="shared" si="3"/>
        <v>5.430000000000005</v>
      </c>
      <c r="F16" s="6">
        <f t="shared" si="2"/>
        <v>280</v>
      </c>
      <c r="G16" s="8">
        <v>14</v>
      </c>
    </row>
    <row r="17" spans="1:7" x14ac:dyDescent="0.3">
      <c r="A17" s="3"/>
      <c r="B17" s="1"/>
      <c r="C17" s="1"/>
      <c r="D17" s="7">
        <f t="shared" si="0"/>
        <v>5.2700000000000058</v>
      </c>
      <c r="E17" s="7">
        <f t="shared" si="3"/>
        <v>5.1200000000000054</v>
      </c>
      <c r="F17" s="6">
        <f t="shared" si="2"/>
        <v>300</v>
      </c>
      <c r="G17" s="8">
        <v>15</v>
      </c>
    </row>
    <row r="18" spans="1:7" x14ac:dyDescent="0.3">
      <c r="A18" s="3"/>
      <c r="B18" s="1"/>
      <c r="C18" s="1"/>
      <c r="D18" s="7">
        <f t="shared" si="0"/>
        <v>4.9600000000000062</v>
      </c>
      <c r="E18" s="7">
        <f t="shared" si="3"/>
        <v>4.8100000000000058</v>
      </c>
      <c r="F18" s="6">
        <f t="shared" si="2"/>
        <v>320</v>
      </c>
      <c r="G18" s="8">
        <v>16</v>
      </c>
    </row>
    <row r="19" spans="1:7" x14ac:dyDescent="0.3">
      <c r="A19" s="3"/>
      <c r="B19" s="1"/>
      <c r="C19" s="1"/>
      <c r="D19" s="7">
        <f t="shared" si="0"/>
        <v>4.6500000000000066</v>
      </c>
      <c r="E19" s="7">
        <f t="shared" si="3"/>
        <v>4.5000000000000062</v>
      </c>
      <c r="F19" s="6">
        <f t="shared" si="2"/>
        <v>340</v>
      </c>
      <c r="G19" s="8">
        <v>17</v>
      </c>
    </row>
    <row r="20" spans="1:7" x14ac:dyDescent="0.3">
      <c r="A20" s="3"/>
      <c r="B20" s="1"/>
      <c r="C20" s="1"/>
      <c r="D20" s="7">
        <f t="shared" si="0"/>
        <v>4.340000000000007</v>
      </c>
      <c r="E20" s="7">
        <f t="shared" si="3"/>
        <v>4.1900000000000066</v>
      </c>
      <c r="F20" s="6">
        <f t="shared" si="2"/>
        <v>360</v>
      </c>
      <c r="G20" s="8">
        <v>18</v>
      </c>
    </row>
    <row r="21" spans="1:7" x14ac:dyDescent="0.3">
      <c r="A21" s="3"/>
      <c r="B21" s="1"/>
      <c r="C21" s="1"/>
      <c r="D21" s="7">
        <f t="shared" si="0"/>
        <v>4.0300000000000065</v>
      </c>
      <c r="E21" s="7">
        <f t="shared" si="3"/>
        <v>3.8800000000000066</v>
      </c>
      <c r="F21" s="6">
        <f t="shared" si="2"/>
        <v>380</v>
      </c>
      <c r="G21" s="8">
        <v>19</v>
      </c>
    </row>
    <row r="22" spans="1:7" x14ac:dyDescent="0.3">
      <c r="A22" s="3"/>
      <c r="B22" s="1"/>
      <c r="C22" s="1"/>
      <c r="D22" s="7">
        <f t="shared" si="0"/>
        <v>3.7200000000000064</v>
      </c>
      <c r="E22" s="7">
        <f t="shared" si="3"/>
        <v>3.5700000000000065</v>
      </c>
      <c r="F22" s="6">
        <f t="shared" si="2"/>
        <v>400</v>
      </c>
      <c r="G22" s="8">
        <v>20</v>
      </c>
    </row>
    <row r="23" spans="1:7" x14ac:dyDescent="0.3">
      <c r="A23" s="3"/>
      <c r="B23" s="1"/>
      <c r="C23" s="1"/>
      <c r="D23" s="7">
        <f t="shared" si="0"/>
        <v>3.4100000000000064</v>
      </c>
      <c r="E23" s="7">
        <f t="shared" si="3"/>
        <v>3.2600000000000064</v>
      </c>
      <c r="F23" s="6">
        <f t="shared" si="2"/>
        <v>420</v>
      </c>
      <c r="G23" s="8">
        <v>21</v>
      </c>
    </row>
    <row r="24" spans="1:7" x14ac:dyDescent="0.3">
      <c r="A24" s="3"/>
      <c r="B24" s="1"/>
      <c r="C24" s="1"/>
      <c r="D24" s="7">
        <f t="shared" si="0"/>
        <v>3.1000000000000063</v>
      </c>
      <c r="E24" s="7">
        <f t="shared" si="3"/>
        <v>2.9500000000000064</v>
      </c>
      <c r="F24" s="6">
        <f t="shared" si="2"/>
        <v>440</v>
      </c>
      <c r="G24" s="8">
        <v>22</v>
      </c>
    </row>
    <row r="25" spans="1:7" x14ac:dyDescent="0.3">
      <c r="A25" s="3"/>
      <c r="B25" s="1"/>
      <c r="C25" s="1"/>
      <c r="D25" s="7">
        <f t="shared" si="0"/>
        <v>2.7900000000000063</v>
      </c>
      <c r="E25" s="7">
        <f t="shared" si="3"/>
        <v>2.6400000000000063</v>
      </c>
      <c r="F25" s="6">
        <f t="shared" si="2"/>
        <v>460</v>
      </c>
      <c r="G25" s="8">
        <v>23</v>
      </c>
    </row>
    <row r="26" spans="1:7" x14ac:dyDescent="0.3">
      <c r="A26" s="3"/>
      <c r="B26" s="1"/>
      <c r="C26" s="1"/>
      <c r="D26" s="7">
        <f t="shared" si="0"/>
        <v>2.4800000000000062</v>
      </c>
      <c r="E26" s="7">
        <f t="shared" si="3"/>
        <v>2.3300000000000063</v>
      </c>
      <c r="F26" s="6">
        <f t="shared" si="2"/>
        <v>480</v>
      </c>
      <c r="G26" s="8">
        <v>24</v>
      </c>
    </row>
    <row r="27" spans="1:7" x14ac:dyDescent="0.3">
      <c r="A27" s="3"/>
      <c r="B27" s="1"/>
      <c r="C27" s="1"/>
      <c r="D27" s="7">
        <f t="shared" si="0"/>
        <v>2.9700000000000064</v>
      </c>
      <c r="E27" s="7">
        <f>E26+0.49</f>
        <v>2.8200000000000065</v>
      </c>
      <c r="F27" s="6">
        <f t="shared" si="2"/>
        <v>500</v>
      </c>
      <c r="G27" s="8">
        <v>25</v>
      </c>
    </row>
    <row r="28" spans="1:7" x14ac:dyDescent="0.3">
      <c r="A28" s="3"/>
      <c r="B28" s="1"/>
      <c r="C28" s="1"/>
      <c r="D28" s="7">
        <f t="shared" si="0"/>
        <v>3.4600000000000066</v>
      </c>
      <c r="E28" s="7">
        <f t="shared" ref="E28:E37" si="4">E27+0.49</f>
        <v>3.3100000000000067</v>
      </c>
      <c r="F28" s="6">
        <f t="shared" si="2"/>
        <v>520</v>
      </c>
      <c r="G28" s="8">
        <v>26</v>
      </c>
    </row>
    <row r="29" spans="1:7" x14ac:dyDescent="0.3">
      <c r="A29" s="3"/>
      <c r="B29" s="1"/>
      <c r="C29" s="1"/>
      <c r="D29" s="7">
        <f t="shared" si="0"/>
        <v>3.9500000000000068</v>
      </c>
      <c r="E29" s="7">
        <f t="shared" si="4"/>
        <v>3.8000000000000069</v>
      </c>
      <c r="F29" s="6">
        <f t="shared" si="2"/>
        <v>540</v>
      </c>
      <c r="G29" s="8">
        <v>27</v>
      </c>
    </row>
    <row r="30" spans="1:7" x14ac:dyDescent="0.3">
      <c r="A30" s="3"/>
      <c r="B30" s="1"/>
      <c r="C30" s="1"/>
      <c r="D30" s="7">
        <f t="shared" si="0"/>
        <v>4.4400000000000075</v>
      </c>
      <c r="E30" s="7">
        <f t="shared" si="4"/>
        <v>4.2900000000000071</v>
      </c>
      <c r="F30" s="6">
        <f t="shared" si="2"/>
        <v>560</v>
      </c>
      <c r="G30" s="8">
        <v>28</v>
      </c>
    </row>
    <row r="31" spans="1:7" x14ac:dyDescent="0.3">
      <c r="A31" s="3"/>
      <c r="B31" s="1"/>
      <c r="C31" s="1"/>
      <c r="D31" s="7">
        <f t="shared" si="0"/>
        <v>4.9300000000000077</v>
      </c>
      <c r="E31" s="7">
        <f t="shared" si="4"/>
        <v>4.7800000000000074</v>
      </c>
      <c r="F31" s="6">
        <f t="shared" si="2"/>
        <v>580</v>
      </c>
      <c r="G31" s="8">
        <v>29</v>
      </c>
    </row>
    <row r="32" spans="1:7" x14ac:dyDescent="0.3">
      <c r="A32" s="3"/>
      <c r="B32" s="1"/>
      <c r="C32" s="1"/>
      <c r="D32" s="7">
        <f t="shared" si="0"/>
        <v>5.4200000000000079</v>
      </c>
      <c r="E32" s="7">
        <f t="shared" si="4"/>
        <v>5.2700000000000076</v>
      </c>
      <c r="F32" s="6">
        <f t="shared" si="2"/>
        <v>600</v>
      </c>
      <c r="G32" s="8">
        <v>30</v>
      </c>
    </row>
    <row r="33" spans="1:7" x14ac:dyDescent="0.3">
      <c r="A33" s="3"/>
      <c r="B33" s="1"/>
      <c r="C33" s="1"/>
      <c r="D33" s="7">
        <f t="shared" si="0"/>
        <v>5.9100000000000081</v>
      </c>
      <c r="E33" s="7">
        <f t="shared" si="4"/>
        <v>5.7600000000000078</v>
      </c>
      <c r="F33" s="6">
        <f t="shared" si="2"/>
        <v>620</v>
      </c>
      <c r="G33" s="8">
        <v>31</v>
      </c>
    </row>
    <row r="34" spans="1:7" x14ac:dyDescent="0.3">
      <c r="A34" s="3"/>
      <c r="B34" s="1"/>
      <c r="C34" s="1"/>
      <c r="D34" s="7">
        <f t="shared" si="0"/>
        <v>6.4000000000000083</v>
      </c>
      <c r="E34" s="7">
        <f t="shared" si="4"/>
        <v>6.250000000000008</v>
      </c>
      <c r="F34" s="6">
        <f t="shared" si="2"/>
        <v>640</v>
      </c>
      <c r="G34" s="8">
        <v>32</v>
      </c>
    </row>
    <row r="35" spans="1:7" x14ac:dyDescent="0.3">
      <c r="A35" s="3"/>
      <c r="B35" s="1"/>
      <c r="C35" s="1"/>
      <c r="D35" s="7">
        <f t="shared" si="0"/>
        <v>6.8900000000000086</v>
      </c>
      <c r="E35" s="7">
        <f t="shared" si="4"/>
        <v>6.7400000000000082</v>
      </c>
      <c r="F35" s="6">
        <f t="shared" si="2"/>
        <v>660</v>
      </c>
      <c r="G35" s="8">
        <v>33</v>
      </c>
    </row>
    <row r="36" spans="1:7" x14ac:dyDescent="0.3">
      <c r="A36" s="3"/>
      <c r="B36" s="1"/>
      <c r="C36" s="1"/>
      <c r="D36" s="7">
        <f t="shared" si="0"/>
        <v>7.3800000000000088</v>
      </c>
      <c r="E36" s="7">
        <f t="shared" si="4"/>
        <v>7.2300000000000084</v>
      </c>
      <c r="F36" s="6">
        <f t="shared" si="2"/>
        <v>680</v>
      </c>
      <c r="G36" s="8">
        <v>34</v>
      </c>
    </row>
    <row r="37" spans="1:7" x14ac:dyDescent="0.3">
      <c r="A37" s="3"/>
      <c r="B37" s="1"/>
      <c r="C37" s="1"/>
      <c r="D37" s="7">
        <f t="shared" si="0"/>
        <v>7.870000000000009</v>
      </c>
      <c r="E37" s="7">
        <f t="shared" si="4"/>
        <v>7.7200000000000086</v>
      </c>
      <c r="F37" s="6">
        <f t="shared" si="2"/>
        <v>700</v>
      </c>
      <c r="G37" s="8">
        <v>35</v>
      </c>
    </row>
    <row r="38" spans="1:7" x14ac:dyDescent="0.3">
      <c r="A38" s="3"/>
      <c r="B38" s="1"/>
      <c r="C38" s="1"/>
      <c r="D38" s="7">
        <f t="shared" si="0"/>
        <v>8.1100000000000083</v>
      </c>
      <c r="E38" s="7">
        <f>E37+0.24</f>
        <v>7.9600000000000088</v>
      </c>
      <c r="F38" s="6">
        <f t="shared" si="2"/>
        <v>720</v>
      </c>
      <c r="G38" s="8">
        <v>36</v>
      </c>
    </row>
    <row r="39" spans="1:7" x14ac:dyDescent="0.3">
      <c r="A39" s="3"/>
      <c r="B39" s="1"/>
      <c r="C39" s="1"/>
      <c r="D39" s="7">
        <f t="shared" si="0"/>
        <v>8.3500000000000085</v>
      </c>
      <c r="E39" s="7">
        <f t="shared" ref="E39:E65" si="5">E38+0.24</f>
        <v>8.2000000000000082</v>
      </c>
      <c r="F39" s="6">
        <f t="shared" si="2"/>
        <v>740</v>
      </c>
      <c r="G39" s="8">
        <v>37</v>
      </c>
    </row>
    <row r="40" spans="1:7" x14ac:dyDescent="0.3">
      <c r="A40" s="3"/>
      <c r="B40" s="1"/>
      <c r="C40" s="1"/>
      <c r="D40" s="7">
        <f t="shared" si="0"/>
        <v>8.5900000000000087</v>
      </c>
      <c r="E40" s="7">
        <f t="shared" si="5"/>
        <v>8.4400000000000084</v>
      </c>
      <c r="F40" s="6">
        <f t="shared" si="2"/>
        <v>760</v>
      </c>
      <c r="G40" s="8">
        <v>38</v>
      </c>
    </row>
    <row r="41" spans="1:7" x14ac:dyDescent="0.3">
      <c r="A41" s="3"/>
      <c r="B41" s="1"/>
      <c r="C41" s="1"/>
      <c r="D41" s="7">
        <f t="shared" si="0"/>
        <v>8.830000000000009</v>
      </c>
      <c r="E41" s="7">
        <f t="shared" si="5"/>
        <v>8.6800000000000086</v>
      </c>
      <c r="F41" s="6">
        <f t="shared" si="2"/>
        <v>780</v>
      </c>
      <c r="G41" s="8">
        <v>39</v>
      </c>
    </row>
    <row r="42" spans="1:7" x14ac:dyDescent="0.3">
      <c r="A42" s="3"/>
      <c r="B42" s="1"/>
      <c r="C42" s="1"/>
      <c r="D42" s="7">
        <f t="shared" si="0"/>
        <v>9.0700000000000092</v>
      </c>
      <c r="E42" s="7">
        <f t="shared" si="5"/>
        <v>8.9200000000000088</v>
      </c>
      <c r="F42" s="6">
        <f t="shared" si="2"/>
        <v>800</v>
      </c>
      <c r="G42" s="8">
        <v>40</v>
      </c>
    </row>
    <row r="43" spans="1:7" x14ac:dyDescent="0.3">
      <c r="A43" s="3"/>
      <c r="B43" s="1"/>
      <c r="C43" s="1"/>
      <c r="D43" s="7">
        <f t="shared" si="0"/>
        <v>9.3100000000000094</v>
      </c>
      <c r="E43" s="7">
        <f t="shared" si="5"/>
        <v>9.160000000000009</v>
      </c>
      <c r="F43" s="6">
        <f t="shared" si="2"/>
        <v>820</v>
      </c>
      <c r="G43" s="8">
        <v>41</v>
      </c>
    </row>
    <row r="44" spans="1:7" x14ac:dyDescent="0.3">
      <c r="A44" s="3"/>
      <c r="B44" s="1"/>
      <c r="C44" s="1"/>
      <c r="D44" s="7">
        <f t="shared" si="0"/>
        <v>9.5500000000000096</v>
      </c>
      <c r="E44" s="7">
        <f t="shared" si="5"/>
        <v>9.4000000000000092</v>
      </c>
      <c r="F44" s="6">
        <f t="shared" si="2"/>
        <v>840</v>
      </c>
      <c r="G44" s="8">
        <v>42</v>
      </c>
    </row>
    <row r="45" spans="1:7" x14ac:dyDescent="0.3">
      <c r="A45" s="3"/>
      <c r="B45" s="1"/>
      <c r="C45" s="1"/>
      <c r="D45" s="7">
        <f t="shared" si="0"/>
        <v>9.6800000000000104</v>
      </c>
      <c r="E45" s="7">
        <f>E44+0.13</f>
        <v>9.53000000000001</v>
      </c>
      <c r="F45" s="6">
        <f t="shared" si="2"/>
        <v>860</v>
      </c>
      <c r="G45" s="8">
        <v>43</v>
      </c>
    </row>
    <row r="46" spans="1:7" x14ac:dyDescent="0.3">
      <c r="A46" s="3"/>
      <c r="B46" s="1"/>
      <c r="C46" s="1"/>
      <c r="D46" s="7">
        <f t="shared" si="0"/>
        <v>9.8100000000000112</v>
      </c>
      <c r="E46" s="7">
        <f t="shared" ref="E46:E65" si="6">E45+0.13</f>
        <v>9.6600000000000108</v>
      </c>
      <c r="F46" s="6">
        <f t="shared" si="2"/>
        <v>880</v>
      </c>
      <c r="G46" s="8">
        <v>44</v>
      </c>
    </row>
    <row r="47" spans="1:7" x14ac:dyDescent="0.3">
      <c r="A47" s="3"/>
      <c r="B47" s="1"/>
      <c r="C47" s="1"/>
      <c r="D47" s="7">
        <f t="shared" si="0"/>
        <v>9.9400000000000119</v>
      </c>
      <c r="E47" s="7">
        <f t="shared" si="6"/>
        <v>9.7900000000000116</v>
      </c>
      <c r="F47" s="6">
        <f t="shared" si="2"/>
        <v>900</v>
      </c>
      <c r="G47" s="8">
        <v>45</v>
      </c>
    </row>
    <row r="48" spans="1:7" x14ac:dyDescent="0.3">
      <c r="A48" s="3"/>
      <c r="B48" s="1"/>
      <c r="C48" s="1"/>
      <c r="D48" s="7">
        <f t="shared" si="0"/>
        <v>10.070000000000013</v>
      </c>
      <c r="E48" s="7">
        <f t="shared" si="6"/>
        <v>9.9200000000000124</v>
      </c>
      <c r="F48" s="6">
        <f t="shared" si="2"/>
        <v>920</v>
      </c>
      <c r="G48" s="8">
        <v>46</v>
      </c>
    </row>
    <row r="49" spans="1:7" x14ac:dyDescent="0.3">
      <c r="A49" s="3"/>
      <c r="B49" s="1"/>
      <c r="C49" s="1"/>
      <c r="D49" s="7">
        <f t="shared" si="0"/>
        <v>10.200000000000014</v>
      </c>
      <c r="E49" s="7">
        <f t="shared" si="6"/>
        <v>10.050000000000013</v>
      </c>
      <c r="F49" s="6">
        <f t="shared" si="2"/>
        <v>940</v>
      </c>
      <c r="G49" s="8">
        <v>47</v>
      </c>
    </row>
    <row r="50" spans="1:7" x14ac:dyDescent="0.3">
      <c r="A50" s="3"/>
      <c r="B50" s="1"/>
      <c r="C50" s="1"/>
      <c r="D50" s="7">
        <f t="shared" si="0"/>
        <v>10.330000000000014</v>
      </c>
      <c r="E50" s="7">
        <f t="shared" si="6"/>
        <v>10.180000000000014</v>
      </c>
      <c r="F50" s="6">
        <f t="shared" si="2"/>
        <v>960</v>
      </c>
      <c r="G50" s="8">
        <v>48</v>
      </c>
    </row>
    <row r="51" spans="1:7" x14ac:dyDescent="0.3">
      <c r="A51" s="3"/>
      <c r="B51" s="1"/>
      <c r="C51" s="1"/>
      <c r="D51" s="7">
        <f t="shared" si="0"/>
        <v>10.460000000000015</v>
      </c>
      <c r="E51" s="7">
        <f t="shared" si="6"/>
        <v>10.310000000000015</v>
      </c>
      <c r="F51" s="6">
        <f t="shared" si="2"/>
        <v>980</v>
      </c>
      <c r="G51" s="8">
        <v>49</v>
      </c>
    </row>
    <row r="52" spans="1:7" x14ac:dyDescent="0.3">
      <c r="A52" s="3"/>
      <c r="B52" s="1"/>
      <c r="C52" s="1"/>
      <c r="D52" s="7">
        <f t="shared" si="0"/>
        <v>10.590000000000016</v>
      </c>
      <c r="E52" s="7">
        <f t="shared" si="6"/>
        <v>10.440000000000015</v>
      </c>
      <c r="F52" s="6">
        <f t="shared" si="2"/>
        <v>1000</v>
      </c>
      <c r="G52" s="8">
        <v>50</v>
      </c>
    </row>
    <row r="53" spans="1:7" x14ac:dyDescent="0.3">
      <c r="A53" s="3"/>
      <c r="B53" s="1"/>
      <c r="C53" s="1"/>
      <c r="D53" s="7">
        <f t="shared" si="0"/>
        <v>10.720000000000017</v>
      </c>
      <c r="E53" s="7">
        <f t="shared" si="6"/>
        <v>10.570000000000016</v>
      </c>
      <c r="F53" s="6">
        <f t="shared" si="2"/>
        <v>1020</v>
      </c>
      <c r="G53" s="8">
        <v>51</v>
      </c>
    </row>
    <row r="54" spans="1:7" x14ac:dyDescent="0.3">
      <c r="A54" s="3"/>
      <c r="B54" s="1"/>
      <c r="C54" s="1"/>
      <c r="D54" s="7">
        <f t="shared" si="0"/>
        <v>10.850000000000017</v>
      </c>
      <c r="E54" s="7">
        <f t="shared" si="6"/>
        <v>10.700000000000017</v>
      </c>
      <c r="F54" s="6">
        <f t="shared" si="2"/>
        <v>1040</v>
      </c>
      <c r="G54" s="8">
        <v>52</v>
      </c>
    </row>
    <row r="55" spans="1:7" x14ac:dyDescent="0.3">
      <c r="A55" s="3"/>
      <c r="B55" s="1"/>
      <c r="C55" s="1"/>
      <c r="D55" s="7">
        <f t="shared" si="0"/>
        <v>11.010000000000018</v>
      </c>
      <c r="E55" s="7">
        <f>E54+0.16</f>
        <v>10.860000000000017</v>
      </c>
      <c r="F55" s="6">
        <f t="shared" si="2"/>
        <v>1060</v>
      </c>
      <c r="G55" s="8">
        <v>53</v>
      </c>
    </row>
    <row r="56" spans="1:7" x14ac:dyDescent="0.3">
      <c r="A56" s="3"/>
      <c r="B56" s="1"/>
      <c r="C56" s="1"/>
      <c r="D56" s="7">
        <f t="shared" si="0"/>
        <v>11.170000000000018</v>
      </c>
      <c r="E56" s="7">
        <f t="shared" ref="E56:E65" si="7">E55+0.16</f>
        <v>11.020000000000017</v>
      </c>
      <c r="F56" s="6">
        <f t="shared" si="2"/>
        <v>1080</v>
      </c>
      <c r="G56" s="8">
        <v>54</v>
      </c>
    </row>
    <row r="57" spans="1:7" x14ac:dyDescent="0.3">
      <c r="A57" s="3"/>
      <c r="B57" s="1"/>
      <c r="C57" s="1"/>
      <c r="D57" s="7">
        <f t="shared" si="0"/>
        <v>11.330000000000018</v>
      </c>
      <c r="E57" s="7">
        <f t="shared" si="7"/>
        <v>11.180000000000017</v>
      </c>
      <c r="F57" s="6">
        <f t="shared" si="2"/>
        <v>1100</v>
      </c>
      <c r="G57" s="8">
        <v>55</v>
      </c>
    </row>
    <row r="58" spans="1:7" x14ac:dyDescent="0.3">
      <c r="A58" s="3"/>
      <c r="B58" s="1"/>
      <c r="C58" s="1"/>
      <c r="D58" s="7">
        <f t="shared" si="0"/>
        <v>11.490000000000018</v>
      </c>
      <c r="E58" s="7">
        <f t="shared" si="7"/>
        <v>11.340000000000018</v>
      </c>
      <c r="F58" s="6">
        <f t="shared" si="2"/>
        <v>1120</v>
      </c>
      <c r="G58" s="8">
        <v>56</v>
      </c>
    </row>
    <row r="59" spans="1:7" x14ac:dyDescent="0.3">
      <c r="A59" s="3"/>
      <c r="B59" s="1"/>
      <c r="C59" s="1"/>
      <c r="D59" s="7">
        <f t="shared" si="0"/>
        <v>11.650000000000018</v>
      </c>
      <c r="E59" s="7">
        <f t="shared" si="7"/>
        <v>11.500000000000018</v>
      </c>
      <c r="F59" s="6">
        <f t="shared" si="2"/>
        <v>1140</v>
      </c>
      <c r="G59" s="8">
        <v>57</v>
      </c>
    </row>
    <row r="60" spans="1:7" x14ac:dyDescent="0.3">
      <c r="A60" s="3"/>
      <c r="B60" s="1"/>
      <c r="C60" s="1"/>
      <c r="D60" s="7">
        <f t="shared" si="0"/>
        <v>11.810000000000018</v>
      </c>
      <c r="E60" s="7">
        <f t="shared" si="7"/>
        <v>11.660000000000018</v>
      </c>
      <c r="F60" s="6">
        <f t="shared" si="2"/>
        <v>1160</v>
      </c>
      <c r="G60" s="8">
        <v>58</v>
      </c>
    </row>
    <row r="61" spans="1:7" x14ac:dyDescent="0.3">
      <c r="A61" s="3"/>
      <c r="B61" s="1"/>
      <c r="C61" s="1"/>
      <c r="D61" s="7">
        <f t="shared" si="0"/>
        <v>11.970000000000018</v>
      </c>
      <c r="E61" s="7">
        <f t="shared" si="7"/>
        <v>11.820000000000018</v>
      </c>
      <c r="F61" s="6">
        <f t="shared" si="2"/>
        <v>1180</v>
      </c>
      <c r="G61" s="8">
        <v>59</v>
      </c>
    </row>
    <row r="62" spans="1:7" x14ac:dyDescent="0.3">
      <c r="A62" s="3"/>
      <c r="B62" s="1"/>
      <c r="C62" s="1"/>
      <c r="D62" s="7">
        <f t="shared" si="0"/>
        <v>12.130000000000019</v>
      </c>
      <c r="E62" s="7">
        <f t="shared" si="7"/>
        <v>11.980000000000018</v>
      </c>
      <c r="F62" s="6">
        <f t="shared" si="2"/>
        <v>1200</v>
      </c>
      <c r="G62" s="8">
        <v>60</v>
      </c>
    </row>
    <row r="63" spans="1:7" x14ac:dyDescent="0.3">
      <c r="A63" s="3"/>
      <c r="B63" s="1"/>
      <c r="C63" s="1"/>
      <c r="D63" s="7">
        <f t="shared" si="0"/>
        <v>12.290000000000019</v>
      </c>
      <c r="E63" s="7">
        <f t="shared" si="7"/>
        <v>12.140000000000018</v>
      </c>
      <c r="F63" s="6">
        <f t="shared" si="2"/>
        <v>1220</v>
      </c>
      <c r="G63" s="8">
        <v>61</v>
      </c>
    </row>
    <row r="64" spans="1:7" x14ac:dyDescent="0.3">
      <c r="A64" s="3"/>
      <c r="B64" s="1"/>
      <c r="C64" s="1"/>
      <c r="D64" s="7">
        <f t="shared" si="0"/>
        <v>12.450000000000019</v>
      </c>
      <c r="E64" s="7">
        <f t="shared" si="7"/>
        <v>12.300000000000018</v>
      </c>
      <c r="F64" s="6">
        <f t="shared" si="2"/>
        <v>1240</v>
      </c>
      <c r="G64" s="8">
        <v>62</v>
      </c>
    </row>
    <row r="65" spans="1:7" x14ac:dyDescent="0.3">
      <c r="A65" s="3"/>
      <c r="B65" s="1"/>
      <c r="C65" s="1"/>
      <c r="D65" s="7">
        <f t="shared" si="0"/>
        <v>12.610000000000019</v>
      </c>
      <c r="E65" s="7">
        <f t="shared" si="7"/>
        <v>12.460000000000019</v>
      </c>
      <c r="F65" s="6">
        <f t="shared" si="2"/>
        <v>1260</v>
      </c>
      <c r="G65" s="8">
        <v>63</v>
      </c>
    </row>
  </sheetData>
  <pageMargins left="0.511811024" right="0.511811024" top="0.78740157499999996" bottom="0.78740157499999996" header="0.31496062000000002" footer="0.31496062000000002"/>
  <pageSetup paperSize="9" scale="3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57F42-8511-48E4-BF09-758D31AF84D5}">
  <dimension ref="A1:G102"/>
  <sheetViews>
    <sheetView view="pageBreakPreview" zoomScale="87" zoomScaleNormal="100" zoomScaleSheetLayoutView="87" workbookViewId="0">
      <selection activeCell="K10" sqref="K10"/>
    </sheetView>
  </sheetViews>
  <sheetFormatPr defaultRowHeight="14.4" x14ac:dyDescent="0.3"/>
  <cols>
    <col min="1" max="1" width="10.44140625" bestFit="1" customWidth="1"/>
    <col min="2" max="2" width="9" bestFit="1" customWidth="1"/>
    <col min="3" max="3" width="11" bestFit="1" customWidth="1"/>
    <col min="4" max="4" width="10.44140625" bestFit="1" customWidth="1"/>
    <col min="5" max="5" width="8.5546875" bestFit="1" customWidth="1"/>
    <col min="6" max="6" width="9" bestFit="1" customWidth="1"/>
    <col min="7" max="7" width="8.5546875" bestFit="1" customWidth="1"/>
  </cols>
  <sheetData>
    <row r="1" spans="1:7" ht="58.2" thickBot="1" x14ac:dyDescent="0.35">
      <c r="A1" s="9" t="s">
        <v>0</v>
      </c>
      <c r="B1" s="10" t="s">
        <v>1</v>
      </c>
      <c r="C1" s="10" t="s">
        <v>2</v>
      </c>
      <c r="D1" s="10" t="s">
        <v>3</v>
      </c>
      <c r="E1" s="10" t="s">
        <v>6</v>
      </c>
      <c r="F1" s="10" t="s">
        <v>5</v>
      </c>
      <c r="G1" s="11" t="s">
        <v>4</v>
      </c>
    </row>
    <row r="2" spans="1:7" x14ac:dyDescent="0.3">
      <c r="A2" s="5"/>
      <c r="B2" s="6"/>
      <c r="C2" s="6"/>
      <c r="D2" s="7">
        <f>E2+0.15</f>
        <v>12.71</v>
      </c>
      <c r="E2" s="7">
        <v>12.56</v>
      </c>
      <c r="F2" s="6">
        <v>0</v>
      </c>
      <c r="G2" s="8">
        <v>0</v>
      </c>
    </row>
    <row r="3" spans="1:7" x14ac:dyDescent="0.3">
      <c r="A3" s="3"/>
      <c r="B3" s="1"/>
      <c r="C3" s="1"/>
      <c r="D3" s="7">
        <f t="shared" ref="D3:D66" si="0">E3+0.15</f>
        <v>12.920000000000002</v>
      </c>
      <c r="E3" s="7">
        <f>E2+0.21</f>
        <v>12.770000000000001</v>
      </c>
      <c r="F3" s="1">
        <v>20</v>
      </c>
      <c r="G3" s="4">
        <v>1</v>
      </c>
    </row>
    <row r="4" spans="1:7" x14ac:dyDescent="0.3">
      <c r="A4" s="3"/>
      <c r="B4" s="1"/>
      <c r="C4" s="1"/>
      <c r="D4" s="7">
        <f t="shared" si="0"/>
        <v>13.15</v>
      </c>
      <c r="E4" s="7">
        <v>13</v>
      </c>
      <c r="F4" s="1">
        <f>F3+20</f>
        <v>40</v>
      </c>
      <c r="G4" s="4">
        <v>2</v>
      </c>
    </row>
    <row r="5" spans="1:7" x14ac:dyDescent="0.3">
      <c r="A5" s="3"/>
      <c r="B5" s="1"/>
      <c r="C5" s="1"/>
      <c r="D5" s="7">
        <f t="shared" si="0"/>
        <v>13.38</v>
      </c>
      <c r="E5" s="7">
        <v>13.23</v>
      </c>
      <c r="F5" s="1">
        <f t="shared" ref="F5:F68" si="1">F4+20</f>
        <v>60</v>
      </c>
      <c r="G5" s="4">
        <v>3</v>
      </c>
    </row>
    <row r="6" spans="1:7" x14ac:dyDescent="0.3">
      <c r="A6" s="3"/>
      <c r="B6" s="1"/>
      <c r="C6" s="1"/>
      <c r="D6" s="7">
        <f t="shared" si="0"/>
        <v>13.360000000000001</v>
      </c>
      <c r="E6" s="7">
        <v>13.21</v>
      </c>
      <c r="F6" s="1">
        <f t="shared" si="1"/>
        <v>80</v>
      </c>
      <c r="G6" s="4">
        <v>4</v>
      </c>
    </row>
    <row r="7" spans="1:7" x14ac:dyDescent="0.3">
      <c r="A7" s="3"/>
      <c r="B7" s="1"/>
      <c r="C7" s="1"/>
      <c r="D7" s="7">
        <f t="shared" si="0"/>
        <v>13.47</v>
      </c>
      <c r="E7" s="7">
        <f>E6+0.11</f>
        <v>13.32</v>
      </c>
      <c r="F7" s="1">
        <f t="shared" si="1"/>
        <v>100</v>
      </c>
      <c r="G7" s="4">
        <v>5</v>
      </c>
    </row>
    <row r="8" spans="1:7" x14ac:dyDescent="0.3">
      <c r="A8" s="3"/>
      <c r="B8" s="1"/>
      <c r="C8" s="1"/>
      <c r="D8" s="7">
        <f t="shared" si="0"/>
        <v>13.58</v>
      </c>
      <c r="E8" s="7">
        <f>E7+0.11</f>
        <v>13.43</v>
      </c>
      <c r="F8" s="1">
        <f t="shared" si="1"/>
        <v>120</v>
      </c>
      <c r="G8" s="4">
        <v>6</v>
      </c>
    </row>
    <row r="9" spans="1:7" x14ac:dyDescent="0.3">
      <c r="A9" s="3"/>
      <c r="B9" s="1"/>
      <c r="C9" s="1"/>
      <c r="D9" s="7">
        <f t="shared" si="0"/>
        <v>13.49</v>
      </c>
      <c r="E9" s="7">
        <f>E8-0.09</f>
        <v>13.34</v>
      </c>
      <c r="F9" s="1">
        <f t="shared" si="1"/>
        <v>140</v>
      </c>
      <c r="G9" s="4">
        <v>7</v>
      </c>
    </row>
    <row r="10" spans="1:7" x14ac:dyDescent="0.3">
      <c r="A10" s="3"/>
      <c r="B10" s="1"/>
      <c r="C10" s="1"/>
      <c r="D10" s="7">
        <f t="shared" si="0"/>
        <v>13.4</v>
      </c>
      <c r="E10" s="7">
        <f>E9-0.09</f>
        <v>13.25</v>
      </c>
      <c r="F10" s="1">
        <f t="shared" si="1"/>
        <v>160</v>
      </c>
      <c r="G10" s="4">
        <v>8</v>
      </c>
    </row>
    <row r="11" spans="1:7" x14ac:dyDescent="0.3">
      <c r="A11" s="3"/>
      <c r="B11" s="1"/>
      <c r="C11" s="1"/>
      <c r="D11" s="7">
        <f t="shared" si="0"/>
        <v>13.21</v>
      </c>
      <c r="E11" s="7">
        <f>E10-0.19</f>
        <v>13.06</v>
      </c>
      <c r="F11" s="1">
        <f t="shared" si="1"/>
        <v>180</v>
      </c>
      <c r="G11" s="4">
        <v>9</v>
      </c>
    </row>
    <row r="12" spans="1:7" x14ac:dyDescent="0.3">
      <c r="A12" s="3"/>
      <c r="B12" s="1"/>
      <c r="C12" s="1"/>
      <c r="D12" s="7">
        <f t="shared" si="0"/>
        <v>13.020000000000001</v>
      </c>
      <c r="E12" s="7">
        <f t="shared" ref="E12" si="2">E11-0.19</f>
        <v>12.870000000000001</v>
      </c>
      <c r="F12" s="1">
        <f t="shared" si="1"/>
        <v>200</v>
      </c>
      <c r="G12" s="4">
        <v>10</v>
      </c>
    </row>
    <row r="13" spans="1:7" x14ac:dyDescent="0.3">
      <c r="A13" s="3"/>
      <c r="B13" s="1"/>
      <c r="C13" s="1"/>
      <c r="D13" s="7">
        <f t="shared" si="0"/>
        <v>12.930000000000001</v>
      </c>
      <c r="E13" s="7">
        <f>E12-0.09</f>
        <v>12.780000000000001</v>
      </c>
      <c r="F13" s="1">
        <f t="shared" si="1"/>
        <v>220</v>
      </c>
      <c r="G13" s="4">
        <v>11</v>
      </c>
    </row>
    <row r="14" spans="1:7" x14ac:dyDescent="0.3">
      <c r="A14" s="3"/>
      <c r="B14" s="1"/>
      <c r="C14" s="1"/>
      <c r="D14" s="7">
        <f t="shared" si="0"/>
        <v>12.840000000000002</v>
      </c>
      <c r="E14" s="7">
        <f t="shared" ref="E14:E17" si="3">E13-0.09</f>
        <v>12.690000000000001</v>
      </c>
      <c r="F14" s="1">
        <f t="shared" si="1"/>
        <v>240</v>
      </c>
      <c r="G14" s="4">
        <v>12</v>
      </c>
    </row>
    <row r="15" spans="1:7" x14ac:dyDescent="0.3">
      <c r="A15" s="3"/>
      <c r="B15" s="1"/>
      <c r="C15" s="1"/>
      <c r="D15" s="7">
        <f t="shared" si="0"/>
        <v>12.750000000000002</v>
      </c>
      <c r="E15" s="7">
        <f t="shared" si="3"/>
        <v>12.600000000000001</v>
      </c>
      <c r="F15" s="1">
        <f t="shared" si="1"/>
        <v>260</v>
      </c>
      <c r="G15" s="4">
        <v>13</v>
      </c>
    </row>
    <row r="16" spans="1:7" x14ac:dyDescent="0.3">
      <c r="A16" s="3"/>
      <c r="B16" s="1"/>
      <c r="C16" s="1"/>
      <c r="D16" s="7">
        <f t="shared" si="0"/>
        <v>12.660000000000002</v>
      </c>
      <c r="E16" s="7">
        <f t="shared" si="3"/>
        <v>12.510000000000002</v>
      </c>
      <c r="F16" s="1">
        <f t="shared" si="1"/>
        <v>280</v>
      </c>
      <c r="G16" s="4">
        <v>14</v>
      </c>
    </row>
    <row r="17" spans="1:7" x14ac:dyDescent="0.3">
      <c r="A17" s="3"/>
      <c r="B17" s="1"/>
      <c r="C17" s="1"/>
      <c r="D17" s="7">
        <f t="shared" si="0"/>
        <v>12.570000000000002</v>
      </c>
      <c r="E17" s="7">
        <f t="shared" si="3"/>
        <v>12.420000000000002</v>
      </c>
      <c r="F17" s="1">
        <f t="shared" si="1"/>
        <v>300</v>
      </c>
      <c r="G17" s="4">
        <v>15</v>
      </c>
    </row>
    <row r="18" spans="1:7" x14ac:dyDescent="0.3">
      <c r="A18" s="3"/>
      <c r="B18" s="1"/>
      <c r="C18" s="1"/>
      <c r="D18" s="7">
        <f t="shared" si="0"/>
        <v>13.050000000000002</v>
      </c>
      <c r="E18" s="7">
        <f>E17+0.48</f>
        <v>12.900000000000002</v>
      </c>
      <c r="F18" s="1">
        <f t="shared" si="1"/>
        <v>320</v>
      </c>
      <c r="G18" s="4">
        <v>16</v>
      </c>
    </row>
    <row r="19" spans="1:7" x14ac:dyDescent="0.3">
      <c r="A19" s="3"/>
      <c r="B19" s="1"/>
      <c r="C19" s="1"/>
      <c r="D19" s="7">
        <f t="shared" si="0"/>
        <v>13.530000000000003</v>
      </c>
      <c r="E19" s="7">
        <f t="shared" ref="E19:E25" si="4">E18+0.48</f>
        <v>13.380000000000003</v>
      </c>
      <c r="F19" s="1">
        <f t="shared" si="1"/>
        <v>340</v>
      </c>
      <c r="G19" s="4">
        <v>17</v>
      </c>
    </row>
    <row r="20" spans="1:7" x14ac:dyDescent="0.3">
      <c r="A20" s="3"/>
      <c r="B20" s="1"/>
      <c r="C20" s="1"/>
      <c r="D20" s="7">
        <f t="shared" si="0"/>
        <v>14.010000000000003</v>
      </c>
      <c r="E20" s="7">
        <f t="shared" si="4"/>
        <v>13.860000000000003</v>
      </c>
      <c r="F20" s="1">
        <f t="shared" si="1"/>
        <v>360</v>
      </c>
      <c r="G20" s="4">
        <v>18</v>
      </c>
    </row>
    <row r="21" spans="1:7" x14ac:dyDescent="0.3">
      <c r="A21" s="3"/>
      <c r="B21" s="1"/>
      <c r="C21" s="1"/>
      <c r="D21" s="7">
        <f t="shared" si="0"/>
        <v>14.490000000000004</v>
      </c>
      <c r="E21" s="7">
        <f t="shared" si="4"/>
        <v>14.340000000000003</v>
      </c>
      <c r="F21" s="1">
        <f t="shared" si="1"/>
        <v>380</v>
      </c>
      <c r="G21" s="4">
        <v>19</v>
      </c>
    </row>
    <row r="22" spans="1:7" x14ac:dyDescent="0.3">
      <c r="A22" s="3"/>
      <c r="B22" s="1"/>
      <c r="C22" s="1"/>
      <c r="D22" s="7">
        <f t="shared" si="0"/>
        <v>14.970000000000004</v>
      </c>
      <c r="E22" s="7">
        <f t="shared" si="4"/>
        <v>14.820000000000004</v>
      </c>
      <c r="F22" s="1">
        <f t="shared" si="1"/>
        <v>400</v>
      </c>
      <c r="G22" s="4">
        <v>20</v>
      </c>
    </row>
    <row r="23" spans="1:7" x14ac:dyDescent="0.3">
      <c r="A23" s="3"/>
      <c r="B23" s="1"/>
      <c r="C23" s="1"/>
      <c r="D23" s="7">
        <f t="shared" si="0"/>
        <v>15.450000000000005</v>
      </c>
      <c r="E23" s="7">
        <f t="shared" si="4"/>
        <v>15.300000000000004</v>
      </c>
      <c r="F23" s="1">
        <f t="shared" si="1"/>
        <v>420</v>
      </c>
      <c r="G23" s="4">
        <v>21</v>
      </c>
    </row>
    <row r="24" spans="1:7" x14ac:dyDescent="0.3">
      <c r="A24" s="3"/>
      <c r="B24" s="1"/>
      <c r="C24" s="1"/>
      <c r="D24" s="7">
        <f t="shared" si="0"/>
        <v>15.930000000000005</v>
      </c>
      <c r="E24" s="7">
        <f t="shared" si="4"/>
        <v>15.780000000000005</v>
      </c>
      <c r="F24" s="1">
        <f t="shared" si="1"/>
        <v>440</v>
      </c>
      <c r="G24" s="4">
        <v>22</v>
      </c>
    </row>
    <row r="25" spans="1:7" x14ac:dyDescent="0.3">
      <c r="A25" s="3"/>
      <c r="B25" s="1"/>
      <c r="C25" s="1"/>
      <c r="D25" s="7">
        <f t="shared" si="0"/>
        <v>16.410000000000004</v>
      </c>
      <c r="E25" s="7">
        <f t="shared" si="4"/>
        <v>16.260000000000005</v>
      </c>
      <c r="F25" s="1">
        <f t="shared" si="1"/>
        <v>460</v>
      </c>
      <c r="G25" s="4">
        <v>23</v>
      </c>
    </row>
    <row r="26" spans="1:7" x14ac:dyDescent="0.3">
      <c r="A26" s="3"/>
      <c r="B26" s="1"/>
      <c r="C26" s="1"/>
      <c r="D26" s="7">
        <f t="shared" si="0"/>
        <v>16.100000000000005</v>
      </c>
      <c r="E26" s="7">
        <f>E25-0.31</f>
        <v>15.950000000000005</v>
      </c>
      <c r="F26" s="1">
        <f t="shared" si="1"/>
        <v>480</v>
      </c>
      <c r="G26" s="4">
        <v>24</v>
      </c>
    </row>
    <row r="27" spans="1:7" x14ac:dyDescent="0.3">
      <c r="A27" s="3"/>
      <c r="B27" s="1"/>
      <c r="C27" s="1"/>
      <c r="D27" s="7">
        <f t="shared" si="0"/>
        <v>15.790000000000004</v>
      </c>
      <c r="E27" s="7">
        <f t="shared" ref="E27:E36" si="5">E26-0.31</f>
        <v>15.640000000000004</v>
      </c>
      <c r="F27" s="1">
        <f t="shared" si="1"/>
        <v>500</v>
      </c>
      <c r="G27" s="4">
        <v>25</v>
      </c>
    </row>
    <row r="28" spans="1:7" x14ac:dyDescent="0.3">
      <c r="A28" s="3"/>
      <c r="B28" s="1"/>
      <c r="C28" s="1"/>
      <c r="D28" s="7">
        <f t="shared" si="0"/>
        <v>15.480000000000004</v>
      </c>
      <c r="E28" s="7">
        <f t="shared" si="5"/>
        <v>15.330000000000004</v>
      </c>
      <c r="F28" s="1">
        <f t="shared" si="1"/>
        <v>520</v>
      </c>
      <c r="G28" s="4">
        <v>26</v>
      </c>
    </row>
    <row r="29" spans="1:7" x14ac:dyDescent="0.3">
      <c r="A29" s="3"/>
      <c r="B29" s="1"/>
      <c r="C29" s="1"/>
      <c r="D29" s="7">
        <f t="shared" si="0"/>
        <v>15.170000000000003</v>
      </c>
      <c r="E29" s="7">
        <f t="shared" si="5"/>
        <v>15.020000000000003</v>
      </c>
      <c r="F29" s="1">
        <f t="shared" si="1"/>
        <v>540</v>
      </c>
      <c r="G29" s="4">
        <v>27</v>
      </c>
    </row>
    <row r="30" spans="1:7" x14ac:dyDescent="0.3">
      <c r="A30" s="3"/>
      <c r="B30" s="1"/>
      <c r="C30" s="1"/>
      <c r="D30" s="7">
        <f t="shared" si="0"/>
        <v>14.860000000000003</v>
      </c>
      <c r="E30" s="7">
        <f t="shared" si="5"/>
        <v>14.710000000000003</v>
      </c>
      <c r="F30" s="1">
        <f t="shared" si="1"/>
        <v>560</v>
      </c>
      <c r="G30" s="4">
        <v>28</v>
      </c>
    </row>
    <row r="31" spans="1:7" x14ac:dyDescent="0.3">
      <c r="A31" s="3"/>
      <c r="B31" s="1"/>
      <c r="C31" s="1"/>
      <c r="D31" s="7">
        <f t="shared" si="0"/>
        <v>14.550000000000002</v>
      </c>
      <c r="E31" s="7">
        <f t="shared" si="5"/>
        <v>14.400000000000002</v>
      </c>
      <c r="F31" s="1">
        <f t="shared" si="1"/>
        <v>580</v>
      </c>
      <c r="G31" s="4">
        <v>29</v>
      </c>
    </row>
    <row r="32" spans="1:7" x14ac:dyDescent="0.3">
      <c r="A32" s="3"/>
      <c r="B32" s="1"/>
      <c r="C32" s="1"/>
      <c r="D32" s="7">
        <f t="shared" si="0"/>
        <v>14.240000000000002</v>
      </c>
      <c r="E32" s="7">
        <f t="shared" si="5"/>
        <v>14.090000000000002</v>
      </c>
      <c r="F32" s="1">
        <f t="shared" si="1"/>
        <v>600</v>
      </c>
      <c r="G32" s="4">
        <v>30</v>
      </c>
    </row>
    <row r="33" spans="1:7" x14ac:dyDescent="0.3">
      <c r="A33" s="3"/>
      <c r="B33" s="1"/>
      <c r="C33" s="1"/>
      <c r="D33" s="7">
        <f t="shared" si="0"/>
        <v>13.930000000000001</v>
      </c>
      <c r="E33" s="7">
        <f t="shared" si="5"/>
        <v>13.780000000000001</v>
      </c>
      <c r="F33" s="1">
        <f t="shared" si="1"/>
        <v>620</v>
      </c>
      <c r="G33" s="4">
        <v>31</v>
      </c>
    </row>
    <row r="34" spans="1:7" x14ac:dyDescent="0.3">
      <c r="A34" s="3"/>
      <c r="B34" s="1"/>
      <c r="C34" s="1"/>
      <c r="D34" s="7">
        <f t="shared" si="0"/>
        <v>13.620000000000001</v>
      </c>
      <c r="E34" s="7">
        <f t="shared" si="5"/>
        <v>13.47</v>
      </c>
      <c r="F34" s="1">
        <f t="shared" si="1"/>
        <v>640</v>
      </c>
      <c r="G34" s="4">
        <v>32</v>
      </c>
    </row>
    <row r="35" spans="1:7" x14ac:dyDescent="0.3">
      <c r="A35" s="3"/>
      <c r="B35" s="1"/>
      <c r="C35" s="1"/>
      <c r="D35" s="7">
        <f t="shared" si="0"/>
        <v>13.31</v>
      </c>
      <c r="E35" s="7">
        <f t="shared" si="5"/>
        <v>13.16</v>
      </c>
      <c r="F35" s="1">
        <f t="shared" si="1"/>
        <v>660</v>
      </c>
      <c r="G35" s="4">
        <v>33</v>
      </c>
    </row>
    <row r="36" spans="1:7" x14ac:dyDescent="0.3">
      <c r="A36" s="3"/>
      <c r="B36" s="1"/>
      <c r="C36" s="1"/>
      <c r="D36" s="7">
        <f t="shared" si="0"/>
        <v>13</v>
      </c>
      <c r="E36" s="7">
        <f t="shared" si="5"/>
        <v>12.85</v>
      </c>
      <c r="F36" s="1">
        <f t="shared" si="1"/>
        <v>680</v>
      </c>
      <c r="G36" s="4">
        <v>34</v>
      </c>
    </row>
    <row r="37" spans="1:7" x14ac:dyDescent="0.3">
      <c r="A37" s="3"/>
      <c r="B37" s="1"/>
      <c r="C37" s="1"/>
      <c r="D37" s="7">
        <f t="shared" si="0"/>
        <v>12.58</v>
      </c>
      <c r="E37" s="7">
        <f>E36-0.42</f>
        <v>12.43</v>
      </c>
      <c r="F37" s="1">
        <f t="shared" si="1"/>
        <v>700</v>
      </c>
      <c r="G37" s="4">
        <v>35</v>
      </c>
    </row>
    <row r="38" spans="1:7" x14ac:dyDescent="0.3">
      <c r="A38" s="3"/>
      <c r="B38" s="1"/>
      <c r="C38" s="1"/>
      <c r="D38" s="7">
        <f t="shared" si="0"/>
        <v>12.16</v>
      </c>
      <c r="E38" s="7">
        <f t="shared" ref="E38:E39" si="6">E37-0.42</f>
        <v>12.01</v>
      </c>
      <c r="F38" s="1">
        <f t="shared" si="1"/>
        <v>720</v>
      </c>
      <c r="G38" s="4">
        <v>36</v>
      </c>
    </row>
    <row r="39" spans="1:7" x14ac:dyDescent="0.3">
      <c r="A39" s="3"/>
      <c r="B39" s="1"/>
      <c r="C39" s="1"/>
      <c r="D39" s="7">
        <f t="shared" si="0"/>
        <v>11.74</v>
      </c>
      <c r="E39" s="7">
        <f t="shared" si="6"/>
        <v>11.59</v>
      </c>
      <c r="F39" s="1">
        <f t="shared" si="1"/>
        <v>740</v>
      </c>
      <c r="G39" s="4">
        <v>37</v>
      </c>
    </row>
    <row r="40" spans="1:7" x14ac:dyDescent="0.3">
      <c r="A40" s="3"/>
      <c r="B40" s="1"/>
      <c r="C40" s="1"/>
      <c r="D40" s="7">
        <f t="shared" si="0"/>
        <v>11.98</v>
      </c>
      <c r="E40" s="7">
        <f>E39+0.24</f>
        <v>11.83</v>
      </c>
      <c r="F40" s="1">
        <f t="shared" si="1"/>
        <v>760</v>
      </c>
      <c r="G40" s="4">
        <v>38</v>
      </c>
    </row>
    <row r="41" spans="1:7" x14ac:dyDescent="0.3">
      <c r="A41" s="3"/>
      <c r="B41" s="1"/>
      <c r="C41" s="1"/>
      <c r="D41" s="7">
        <f t="shared" si="0"/>
        <v>12.22</v>
      </c>
      <c r="E41" s="7">
        <f t="shared" ref="E41:E42" si="7">E40+0.24</f>
        <v>12.07</v>
      </c>
      <c r="F41" s="1">
        <f t="shared" si="1"/>
        <v>780</v>
      </c>
      <c r="G41" s="4">
        <v>39</v>
      </c>
    </row>
    <row r="42" spans="1:7" x14ac:dyDescent="0.3">
      <c r="A42" s="3"/>
      <c r="B42" s="1"/>
      <c r="C42" s="1"/>
      <c r="D42" s="7">
        <f t="shared" si="0"/>
        <v>12.46</v>
      </c>
      <c r="E42" s="7">
        <f t="shared" si="7"/>
        <v>12.31</v>
      </c>
      <c r="F42" s="1">
        <f t="shared" si="1"/>
        <v>800</v>
      </c>
      <c r="G42" s="4">
        <v>40</v>
      </c>
    </row>
    <row r="43" spans="1:7" x14ac:dyDescent="0.3">
      <c r="A43" s="3"/>
      <c r="B43" s="1"/>
      <c r="C43" s="1"/>
      <c r="D43" s="7">
        <f t="shared" si="0"/>
        <v>12.57</v>
      </c>
      <c r="E43" s="7">
        <f>E42+0.11</f>
        <v>12.42</v>
      </c>
      <c r="F43" s="1">
        <f t="shared" si="1"/>
        <v>820</v>
      </c>
      <c r="G43" s="4">
        <v>41</v>
      </c>
    </row>
    <row r="44" spans="1:7" x14ac:dyDescent="0.3">
      <c r="A44" s="3"/>
      <c r="B44" s="1"/>
      <c r="C44" s="1"/>
      <c r="D44" s="7">
        <f t="shared" si="0"/>
        <v>12.68</v>
      </c>
      <c r="E44" s="7">
        <f t="shared" ref="E44:E47" si="8">E43+0.11</f>
        <v>12.53</v>
      </c>
      <c r="F44" s="1">
        <f t="shared" si="1"/>
        <v>840</v>
      </c>
      <c r="G44" s="4">
        <v>42</v>
      </c>
    </row>
    <row r="45" spans="1:7" x14ac:dyDescent="0.3">
      <c r="A45" s="3"/>
      <c r="B45" s="1"/>
      <c r="C45" s="1"/>
      <c r="D45" s="7">
        <f t="shared" si="0"/>
        <v>12.79</v>
      </c>
      <c r="E45" s="7">
        <f t="shared" si="8"/>
        <v>12.639999999999999</v>
      </c>
      <c r="F45" s="1">
        <f t="shared" si="1"/>
        <v>860</v>
      </c>
      <c r="G45" s="4">
        <v>43</v>
      </c>
    </row>
    <row r="46" spans="1:7" x14ac:dyDescent="0.3">
      <c r="A46" s="3"/>
      <c r="B46" s="1"/>
      <c r="C46" s="1"/>
      <c r="D46" s="7">
        <f t="shared" si="0"/>
        <v>12.899999999999999</v>
      </c>
      <c r="E46" s="7">
        <f t="shared" si="8"/>
        <v>12.749999999999998</v>
      </c>
      <c r="F46" s="1">
        <f t="shared" si="1"/>
        <v>880</v>
      </c>
      <c r="G46" s="4">
        <v>44</v>
      </c>
    </row>
    <row r="47" spans="1:7" x14ac:dyDescent="0.3">
      <c r="A47" s="3"/>
      <c r="B47" s="1"/>
      <c r="C47" s="1"/>
      <c r="D47" s="7">
        <f t="shared" si="0"/>
        <v>13.009999999999998</v>
      </c>
      <c r="E47" s="7">
        <f t="shared" si="8"/>
        <v>12.859999999999998</v>
      </c>
      <c r="F47" s="1">
        <f t="shared" si="1"/>
        <v>900</v>
      </c>
      <c r="G47" s="4">
        <v>45</v>
      </c>
    </row>
    <row r="48" spans="1:7" x14ac:dyDescent="0.3">
      <c r="A48" s="3"/>
      <c r="B48" s="1"/>
      <c r="C48" s="1"/>
      <c r="D48" s="7">
        <f t="shared" si="0"/>
        <v>12.649999999999999</v>
      </c>
      <c r="E48" s="7">
        <f>E47-0.36</f>
        <v>12.499999999999998</v>
      </c>
      <c r="F48" s="1">
        <f t="shared" si="1"/>
        <v>920</v>
      </c>
      <c r="G48" s="4">
        <v>46</v>
      </c>
    </row>
    <row r="49" spans="1:7" x14ac:dyDescent="0.3">
      <c r="A49" s="3"/>
      <c r="B49" s="1"/>
      <c r="C49" s="1"/>
      <c r="D49" s="7">
        <f t="shared" si="0"/>
        <v>12.29</v>
      </c>
      <c r="E49" s="7">
        <f t="shared" ref="E49:E54" si="9">E48-0.36</f>
        <v>12.139999999999999</v>
      </c>
      <c r="F49" s="1">
        <f t="shared" si="1"/>
        <v>940</v>
      </c>
      <c r="G49" s="4">
        <v>47</v>
      </c>
    </row>
    <row r="50" spans="1:7" x14ac:dyDescent="0.3">
      <c r="A50" s="3"/>
      <c r="B50" s="1"/>
      <c r="C50" s="1"/>
      <c r="D50" s="7">
        <f t="shared" si="0"/>
        <v>11.93</v>
      </c>
      <c r="E50" s="7">
        <f t="shared" si="9"/>
        <v>11.78</v>
      </c>
      <c r="F50" s="1">
        <f t="shared" si="1"/>
        <v>960</v>
      </c>
      <c r="G50" s="4">
        <v>48</v>
      </c>
    </row>
    <row r="51" spans="1:7" x14ac:dyDescent="0.3">
      <c r="A51" s="3"/>
      <c r="B51" s="1"/>
      <c r="C51" s="1"/>
      <c r="D51" s="7">
        <f t="shared" si="0"/>
        <v>11.57</v>
      </c>
      <c r="E51" s="7">
        <f t="shared" si="9"/>
        <v>11.42</v>
      </c>
      <c r="F51" s="1">
        <f t="shared" si="1"/>
        <v>980</v>
      </c>
      <c r="G51" s="4">
        <v>49</v>
      </c>
    </row>
    <row r="52" spans="1:7" x14ac:dyDescent="0.3">
      <c r="A52" s="3"/>
      <c r="B52" s="1"/>
      <c r="C52" s="1"/>
      <c r="D52" s="7">
        <f t="shared" si="0"/>
        <v>11.21</v>
      </c>
      <c r="E52" s="7">
        <f t="shared" si="9"/>
        <v>11.06</v>
      </c>
      <c r="F52" s="1">
        <f t="shared" si="1"/>
        <v>1000</v>
      </c>
      <c r="G52" s="4">
        <v>50</v>
      </c>
    </row>
    <row r="53" spans="1:7" x14ac:dyDescent="0.3">
      <c r="A53" s="3"/>
      <c r="B53" s="1"/>
      <c r="C53" s="1"/>
      <c r="D53" s="7">
        <f t="shared" si="0"/>
        <v>10.850000000000001</v>
      </c>
      <c r="E53" s="7">
        <f t="shared" si="9"/>
        <v>10.700000000000001</v>
      </c>
      <c r="F53" s="1">
        <f t="shared" si="1"/>
        <v>1020</v>
      </c>
      <c r="G53" s="4">
        <v>51</v>
      </c>
    </row>
    <row r="54" spans="1:7" x14ac:dyDescent="0.3">
      <c r="A54" s="3"/>
      <c r="B54" s="1"/>
      <c r="C54" s="1"/>
      <c r="D54" s="7">
        <f t="shared" si="0"/>
        <v>10.490000000000002</v>
      </c>
      <c r="E54" s="7">
        <f t="shared" si="9"/>
        <v>10.340000000000002</v>
      </c>
      <c r="F54" s="1">
        <f t="shared" si="1"/>
        <v>1040</v>
      </c>
      <c r="G54" s="4">
        <v>52</v>
      </c>
    </row>
    <row r="55" spans="1:7" x14ac:dyDescent="0.3">
      <c r="A55" s="3"/>
      <c r="B55" s="1"/>
      <c r="C55" s="1"/>
      <c r="D55" s="7">
        <f t="shared" si="0"/>
        <v>10.210000000000003</v>
      </c>
      <c r="E55" s="7">
        <f>E54-0.28</f>
        <v>10.060000000000002</v>
      </c>
      <c r="F55" s="1">
        <f t="shared" si="1"/>
        <v>1060</v>
      </c>
      <c r="G55" s="4">
        <v>53</v>
      </c>
    </row>
    <row r="56" spans="1:7" x14ac:dyDescent="0.3">
      <c r="A56" s="3"/>
      <c r="B56" s="1"/>
      <c r="C56" s="1"/>
      <c r="D56" s="7">
        <f t="shared" si="0"/>
        <v>9.9300000000000033</v>
      </c>
      <c r="E56" s="7">
        <f t="shared" ref="E56:E71" si="10">E55-0.28</f>
        <v>9.7800000000000029</v>
      </c>
      <c r="F56" s="1">
        <f t="shared" si="1"/>
        <v>1080</v>
      </c>
      <c r="G56" s="4">
        <v>54</v>
      </c>
    </row>
    <row r="57" spans="1:7" x14ac:dyDescent="0.3">
      <c r="A57" s="3"/>
      <c r="B57" s="1"/>
      <c r="C57" s="1"/>
      <c r="D57" s="7">
        <f t="shared" si="0"/>
        <v>9.6500000000000039</v>
      </c>
      <c r="E57" s="7">
        <f t="shared" si="10"/>
        <v>9.5000000000000036</v>
      </c>
      <c r="F57" s="1">
        <f t="shared" si="1"/>
        <v>1100</v>
      </c>
      <c r="G57" s="4">
        <v>55</v>
      </c>
    </row>
    <row r="58" spans="1:7" x14ac:dyDescent="0.3">
      <c r="A58" s="3"/>
      <c r="B58" s="1"/>
      <c r="C58" s="1"/>
      <c r="D58" s="7">
        <f t="shared" si="0"/>
        <v>9.3700000000000045</v>
      </c>
      <c r="E58" s="7">
        <f t="shared" si="10"/>
        <v>9.2200000000000042</v>
      </c>
      <c r="F58" s="1">
        <f t="shared" si="1"/>
        <v>1120</v>
      </c>
      <c r="G58" s="4">
        <v>56</v>
      </c>
    </row>
    <row r="59" spans="1:7" x14ac:dyDescent="0.3">
      <c r="A59" s="3"/>
      <c r="B59" s="1"/>
      <c r="C59" s="1"/>
      <c r="D59" s="7">
        <f t="shared" si="0"/>
        <v>9.0900000000000052</v>
      </c>
      <c r="E59" s="7">
        <f t="shared" si="10"/>
        <v>8.9400000000000048</v>
      </c>
      <c r="F59" s="1">
        <f t="shared" si="1"/>
        <v>1140</v>
      </c>
      <c r="G59" s="4">
        <v>57</v>
      </c>
    </row>
    <row r="60" spans="1:7" x14ac:dyDescent="0.3">
      <c r="A60" s="3"/>
      <c r="B60" s="1"/>
      <c r="C60" s="1"/>
      <c r="D60" s="7">
        <f t="shared" si="0"/>
        <v>8.8100000000000058</v>
      </c>
      <c r="E60" s="7">
        <f t="shared" si="10"/>
        <v>8.6600000000000055</v>
      </c>
      <c r="F60" s="1">
        <f t="shared" si="1"/>
        <v>1160</v>
      </c>
      <c r="G60" s="4">
        <v>58</v>
      </c>
    </row>
    <row r="61" spans="1:7" x14ac:dyDescent="0.3">
      <c r="A61" s="3"/>
      <c r="B61" s="1"/>
      <c r="C61" s="1"/>
      <c r="D61" s="7">
        <f t="shared" si="0"/>
        <v>8.5300000000000065</v>
      </c>
      <c r="E61" s="7">
        <f t="shared" si="10"/>
        <v>8.3800000000000061</v>
      </c>
      <c r="F61" s="1">
        <f t="shared" si="1"/>
        <v>1180</v>
      </c>
      <c r="G61" s="4">
        <v>59</v>
      </c>
    </row>
    <row r="62" spans="1:7" x14ac:dyDescent="0.3">
      <c r="A62" s="3"/>
      <c r="B62" s="1"/>
      <c r="C62" s="1"/>
      <c r="D62" s="7">
        <f t="shared" si="0"/>
        <v>8.2500000000000071</v>
      </c>
      <c r="E62" s="7">
        <f t="shared" si="10"/>
        <v>8.1000000000000068</v>
      </c>
      <c r="F62" s="1">
        <f t="shared" si="1"/>
        <v>1200</v>
      </c>
      <c r="G62" s="4">
        <v>60</v>
      </c>
    </row>
    <row r="63" spans="1:7" x14ac:dyDescent="0.3">
      <c r="A63" s="3"/>
      <c r="B63" s="1"/>
      <c r="C63" s="1"/>
      <c r="D63" s="7">
        <f t="shared" si="0"/>
        <v>7.9700000000000069</v>
      </c>
      <c r="E63" s="7">
        <f t="shared" si="10"/>
        <v>7.8200000000000065</v>
      </c>
      <c r="F63" s="1">
        <f t="shared" si="1"/>
        <v>1220</v>
      </c>
      <c r="G63" s="4">
        <v>61</v>
      </c>
    </row>
    <row r="64" spans="1:7" x14ac:dyDescent="0.3">
      <c r="A64" s="3"/>
      <c r="B64" s="1"/>
      <c r="C64" s="1"/>
      <c r="D64" s="7">
        <f t="shared" si="0"/>
        <v>7.6900000000000066</v>
      </c>
      <c r="E64" s="7">
        <f t="shared" si="10"/>
        <v>7.5400000000000063</v>
      </c>
      <c r="F64" s="1">
        <f t="shared" si="1"/>
        <v>1240</v>
      </c>
      <c r="G64" s="4">
        <v>62</v>
      </c>
    </row>
    <row r="65" spans="1:7" x14ac:dyDescent="0.3">
      <c r="A65" s="3"/>
      <c r="B65" s="1"/>
      <c r="C65" s="1"/>
      <c r="D65" s="7">
        <f t="shared" si="0"/>
        <v>7.4100000000000064</v>
      </c>
      <c r="E65" s="7">
        <f t="shared" si="10"/>
        <v>7.260000000000006</v>
      </c>
      <c r="F65" s="1">
        <f t="shared" si="1"/>
        <v>1260</v>
      </c>
      <c r="G65" s="4">
        <v>63</v>
      </c>
    </row>
    <row r="66" spans="1:7" x14ac:dyDescent="0.3">
      <c r="A66" s="3"/>
      <c r="B66" s="1"/>
      <c r="C66" s="1"/>
      <c r="D66" s="7">
        <f t="shared" si="0"/>
        <v>7.1300000000000061</v>
      </c>
      <c r="E66" s="7">
        <f t="shared" si="10"/>
        <v>6.9800000000000058</v>
      </c>
      <c r="F66" s="1">
        <f t="shared" si="1"/>
        <v>1280</v>
      </c>
      <c r="G66" s="4">
        <v>64</v>
      </c>
    </row>
    <row r="67" spans="1:7" x14ac:dyDescent="0.3">
      <c r="A67" s="3"/>
      <c r="B67" s="1"/>
      <c r="C67" s="1"/>
      <c r="D67" s="7">
        <f t="shared" ref="D67:D102" si="11">E67+0.15</f>
        <v>6.8500000000000059</v>
      </c>
      <c r="E67" s="7">
        <f t="shared" si="10"/>
        <v>6.7000000000000055</v>
      </c>
      <c r="F67" s="1">
        <f t="shared" si="1"/>
        <v>1300</v>
      </c>
      <c r="G67" s="4">
        <v>65</v>
      </c>
    </row>
    <row r="68" spans="1:7" x14ac:dyDescent="0.3">
      <c r="A68" s="3"/>
      <c r="B68" s="1"/>
      <c r="C68" s="1"/>
      <c r="D68" s="7">
        <f t="shared" si="11"/>
        <v>6.5700000000000056</v>
      </c>
      <c r="E68" s="7">
        <f t="shared" si="10"/>
        <v>6.4200000000000053</v>
      </c>
      <c r="F68" s="1">
        <f t="shared" si="1"/>
        <v>1320</v>
      </c>
      <c r="G68" s="4">
        <v>66</v>
      </c>
    </row>
    <row r="69" spans="1:7" x14ac:dyDescent="0.3">
      <c r="A69" s="3"/>
      <c r="B69" s="1"/>
      <c r="C69" s="1"/>
      <c r="D69" s="7">
        <f t="shared" si="11"/>
        <v>6.2900000000000054</v>
      </c>
      <c r="E69" s="7">
        <f t="shared" si="10"/>
        <v>6.140000000000005</v>
      </c>
      <c r="F69" s="1">
        <f t="shared" ref="F69:F102" si="12">F68+20</f>
        <v>1340</v>
      </c>
      <c r="G69" s="4">
        <v>67</v>
      </c>
    </row>
    <row r="70" spans="1:7" x14ac:dyDescent="0.3">
      <c r="A70" s="3"/>
      <c r="B70" s="1"/>
      <c r="C70" s="1"/>
      <c r="D70" s="7">
        <f t="shared" si="11"/>
        <v>6.0100000000000051</v>
      </c>
      <c r="E70" s="7">
        <f t="shared" si="10"/>
        <v>5.8600000000000048</v>
      </c>
      <c r="F70" s="1">
        <f t="shared" si="12"/>
        <v>1360</v>
      </c>
      <c r="G70" s="4">
        <v>68</v>
      </c>
    </row>
    <row r="71" spans="1:7" x14ac:dyDescent="0.3">
      <c r="A71" s="3"/>
      <c r="B71" s="1"/>
      <c r="C71" s="1"/>
      <c r="D71" s="7">
        <f t="shared" si="11"/>
        <v>5.7300000000000049</v>
      </c>
      <c r="E71" s="7">
        <f t="shared" si="10"/>
        <v>5.5800000000000045</v>
      </c>
      <c r="F71" s="1">
        <f t="shared" si="12"/>
        <v>1380</v>
      </c>
      <c r="G71" s="4">
        <v>69</v>
      </c>
    </row>
    <row r="72" spans="1:7" x14ac:dyDescent="0.3">
      <c r="A72" s="3"/>
      <c r="B72" s="1"/>
      <c r="C72" s="1"/>
      <c r="D72" s="7">
        <f t="shared" si="11"/>
        <v>5.3700000000000045</v>
      </c>
      <c r="E72" s="7">
        <f>E71-0.36</f>
        <v>5.2200000000000042</v>
      </c>
      <c r="F72" s="1">
        <f t="shared" si="12"/>
        <v>1400</v>
      </c>
      <c r="G72" s="4">
        <v>70</v>
      </c>
    </row>
    <row r="73" spans="1:7" x14ac:dyDescent="0.3">
      <c r="A73" s="3"/>
      <c r="B73" s="1"/>
      <c r="C73" s="1"/>
      <c r="D73" s="7">
        <f t="shared" si="11"/>
        <v>5.9500000000000046</v>
      </c>
      <c r="E73" s="7">
        <f>E72+0.58</f>
        <v>5.8000000000000043</v>
      </c>
      <c r="F73" s="1">
        <f t="shared" si="12"/>
        <v>1420</v>
      </c>
      <c r="G73" s="4">
        <v>71</v>
      </c>
    </row>
    <row r="74" spans="1:7" x14ac:dyDescent="0.3">
      <c r="A74" s="3"/>
      <c r="B74" s="1"/>
      <c r="C74" s="1"/>
      <c r="D74" s="7">
        <f t="shared" si="11"/>
        <v>6.5300000000000047</v>
      </c>
      <c r="E74" s="7">
        <f t="shared" ref="E74:E80" si="13">E73+0.58</f>
        <v>6.3800000000000043</v>
      </c>
      <c r="F74" s="1">
        <f t="shared" si="12"/>
        <v>1440</v>
      </c>
      <c r="G74" s="4">
        <v>72</v>
      </c>
    </row>
    <row r="75" spans="1:7" x14ac:dyDescent="0.3">
      <c r="A75" s="3"/>
      <c r="B75" s="1"/>
      <c r="C75" s="1"/>
      <c r="D75" s="7">
        <f t="shared" si="11"/>
        <v>7.1100000000000048</v>
      </c>
      <c r="E75" s="7">
        <f t="shared" si="13"/>
        <v>6.9600000000000044</v>
      </c>
      <c r="F75" s="1">
        <f t="shared" si="12"/>
        <v>1460</v>
      </c>
      <c r="G75" s="4">
        <v>73</v>
      </c>
    </row>
    <row r="76" spans="1:7" x14ac:dyDescent="0.3">
      <c r="A76" s="3"/>
      <c r="B76" s="1"/>
      <c r="C76" s="1"/>
      <c r="D76" s="7">
        <f t="shared" si="11"/>
        <v>7.6900000000000048</v>
      </c>
      <c r="E76" s="7">
        <f t="shared" si="13"/>
        <v>7.5400000000000045</v>
      </c>
      <c r="F76" s="1">
        <f t="shared" si="12"/>
        <v>1480</v>
      </c>
      <c r="G76" s="4">
        <v>74</v>
      </c>
    </row>
    <row r="77" spans="1:7" x14ac:dyDescent="0.3">
      <c r="A77" s="3"/>
      <c r="B77" s="1"/>
      <c r="C77" s="1"/>
      <c r="D77" s="7">
        <f t="shared" si="11"/>
        <v>8.2700000000000049</v>
      </c>
      <c r="E77" s="7">
        <f t="shared" si="13"/>
        <v>8.1200000000000045</v>
      </c>
      <c r="F77" s="1">
        <f t="shared" si="12"/>
        <v>1500</v>
      </c>
      <c r="G77" s="4">
        <v>75</v>
      </c>
    </row>
    <row r="78" spans="1:7" x14ac:dyDescent="0.3">
      <c r="A78" s="3"/>
      <c r="B78" s="1"/>
      <c r="C78" s="1"/>
      <c r="D78" s="7">
        <f t="shared" si="11"/>
        <v>8.850000000000005</v>
      </c>
      <c r="E78" s="7">
        <f t="shared" si="13"/>
        <v>8.7000000000000046</v>
      </c>
      <c r="F78" s="1">
        <f t="shared" si="12"/>
        <v>1520</v>
      </c>
      <c r="G78" s="4">
        <v>76</v>
      </c>
    </row>
    <row r="79" spans="1:7" x14ac:dyDescent="0.3">
      <c r="A79" s="3"/>
      <c r="B79" s="1"/>
      <c r="C79" s="1"/>
      <c r="D79" s="7">
        <f t="shared" si="11"/>
        <v>9.430000000000005</v>
      </c>
      <c r="E79" s="7">
        <f t="shared" si="13"/>
        <v>9.2800000000000047</v>
      </c>
      <c r="F79" s="1">
        <f t="shared" si="12"/>
        <v>1540</v>
      </c>
      <c r="G79" s="4">
        <v>77</v>
      </c>
    </row>
    <row r="80" spans="1:7" x14ac:dyDescent="0.3">
      <c r="A80" s="3"/>
      <c r="B80" s="1"/>
      <c r="C80" s="1"/>
      <c r="D80" s="7">
        <f t="shared" si="11"/>
        <v>10.010000000000005</v>
      </c>
      <c r="E80" s="7">
        <f t="shared" si="13"/>
        <v>9.8600000000000048</v>
      </c>
      <c r="F80" s="1">
        <f t="shared" si="12"/>
        <v>1560</v>
      </c>
      <c r="G80" s="4">
        <v>78</v>
      </c>
    </row>
    <row r="81" spans="1:7" x14ac:dyDescent="0.3">
      <c r="A81" s="3"/>
      <c r="B81" s="1"/>
      <c r="C81" s="1"/>
      <c r="D81" s="7">
        <f t="shared" si="11"/>
        <v>10.690000000000005</v>
      </c>
      <c r="E81" s="7">
        <f>E80+0.68</f>
        <v>10.540000000000004</v>
      </c>
      <c r="F81" s="1">
        <f t="shared" si="12"/>
        <v>1580</v>
      </c>
      <c r="G81" s="4">
        <v>79</v>
      </c>
    </row>
    <row r="82" spans="1:7" x14ac:dyDescent="0.3">
      <c r="A82" s="3"/>
      <c r="B82" s="1"/>
      <c r="C82" s="1"/>
      <c r="D82" s="7">
        <f t="shared" si="11"/>
        <v>11.370000000000005</v>
      </c>
      <c r="E82" s="7">
        <f>E81+0.68</f>
        <v>11.220000000000004</v>
      </c>
      <c r="F82" s="1">
        <f t="shared" si="12"/>
        <v>1600</v>
      </c>
      <c r="G82" s="4">
        <v>80</v>
      </c>
    </row>
    <row r="83" spans="1:7" x14ac:dyDescent="0.3">
      <c r="A83" s="3"/>
      <c r="B83" s="1"/>
      <c r="C83" s="1"/>
      <c r="D83" s="7">
        <f t="shared" si="11"/>
        <v>11.950000000000005</v>
      </c>
      <c r="E83" s="7">
        <f t="shared" ref="E83:E84" si="14">E82+0.58</f>
        <v>11.800000000000004</v>
      </c>
      <c r="F83" s="1">
        <f t="shared" si="12"/>
        <v>1620</v>
      </c>
      <c r="G83" s="4">
        <v>81</v>
      </c>
    </row>
    <row r="84" spans="1:7" x14ac:dyDescent="0.3">
      <c r="A84" s="3"/>
      <c r="B84" s="1"/>
      <c r="C84" s="1"/>
      <c r="D84" s="7">
        <f t="shared" si="11"/>
        <v>12.530000000000005</v>
      </c>
      <c r="E84" s="7">
        <f t="shared" si="14"/>
        <v>12.380000000000004</v>
      </c>
      <c r="F84" s="1">
        <f t="shared" si="12"/>
        <v>1640</v>
      </c>
      <c r="G84" s="4">
        <v>82</v>
      </c>
    </row>
    <row r="85" spans="1:7" x14ac:dyDescent="0.3">
      <c r="A85" s="3"/>
      <c r="B85" s="1"/>
      <c r="C85" s="1"/>
      <c r="D85" s="7">
        <f t="shared" si="11"/>
        <v>13.150000000000004</v>
      </c>
      <c r="E85" s="7">
        <f>E84+0.62</f>
        <v>13.000000000000004</v>
      </c>
      <c r="F85" s="1">
        <f t="shared" si="12"/>
        <v>1660</v>
      </c>
      <c r="G85" s="4">
        <v>83</v>
      </c>
    </row>
    <row r="86" spans="1:7" x14ac:dyDescent="0.3">
      <c r="A86" s="3"/>
      <c r="B86" s="1"/>
      <c r="C86" s="1"/>
      <c r="D86" s="7">
        <f t="shared" si="11"/>
        <v>13.770000000000003</v>
      </c>
      <c r="E86" s="7">
        <f t="shared" ref="E86:E92" si="15">E85+0.62</f>
        <v>13.620000000000003</v>
      </c>
      <c r="F86" s="1">
        <f t="shared" si="12"/>
        <v>1680</v>
      </c>
      <c r="G86" s="4">
        <v>84</v>
      </c>
    </row>
    <row r="87" spans="1:7" x14ac:dyDescent="0.3">
      <c r="A87" s="3"/>
      <c r="B87" s="1"/>
      <c r="C87" s="1"/>
      <c r="D87" s="7">
        <f t="shared" si="11"/>
        <v>14.390000000000002</v>
      </c>
      <c r="E87" s="7">
        <f t="shared" si="15"/>
        <v>14.240000000000002</v>
      </c>
      <c r="F87" s="2">
        <f t="shared" si="12"/>
        <v>1700</v>
      </c>
      <c r="G87" s="4">
        <v>85</v>
      </c>
    </row>
    <row r="88" spans="1:7" x14ac:dyDescent="0.3">
      <c r="A88" s="3"/>
      <c r="B88" s="1"/>
      <c r="C88" s="1"/>
      <c r="D88" s="7">
        <f t="shared" si="11"/>
        <v>15.010000000000002</v>
      </c>
      <c r="E88" s="7">
        <f t="shared" si="15"/>
        <v>14.860000000000001</v>
      </c>
      <c r="F88" s="1">
        <f t="shared" si="12"/>
        <v>1720</v>
      </c>
      <c r="G88" s="4">
        <v>86</v>
      </c>
    </row>
    <row r="89" spans="1:7" x14ac:dyDescent="0.3">
      <c r="A89" s="3"/>
      <c r="B89" s="1"/>
      <c r="C89" s="1"/>
      <c r="D89" s="7">
        <f t="shared" si="11"/>
        <v>15.63</v>
      </c>
      <c r="E89" s="7">
        <f t="shared" si="15"/>
        <v>15.48</v>
      </c>
      <c r="F89" s="1">
        <f t="shared" si="12"/>
        <v>1740</v>
      </c>
      <c r="G89" s="4">
        <v>87</v>
      </c>
    </row>
    <row r="90" spans="1:7" x14ac:dyDescent="0.3">
      <c r="A90" s="3"/>
      <c r="B90" s="1"/>
      <c r="C90" s="1"/>
      <c r="D90" s="7">
        <f t="shared" si="11"/>
        <v>16.29</v>
      </c>
      <c r="E90" s="7">
        <f>E89+0.66</f>
        <v>16.14</v>
      </c>
      <c r="F90" s="1">
        <f t="shared" si="12"/>
        <v>1760</v>
      </c>
      <c r="G90" s="4">
        <v>88</v>
      </c>
    </row>
    <row r="91" spans="1:7" x14ac:dyDescent="0.3">
      <c r="A91" s="3"/>
      <c r="B91" s="1"/>
      <c r="C91" s="1"/>
      <c r="D91" s="7">
        <f t="shared" si="11"/>
        <v>16.91</v>
      </c>
      <c r="E91" s="7">
        <f t="shared" si="15"/>
        <v>16.760000000000002</v>
      </c>
      <c r="F91" s="1">
        <f t="shared" si="12"/>
        <v>1780</v>
      </c>
      <c r="G91" s="4">
        <v>89</v>
      </c>
    </row>
    <row r="92" spans="1:7" x14ac:dyDescent="0.3">
      <c r="A92" s="3"/>
      <c r="B92" s="1"/>
      <c r="C92" s="1"/>
      <c r="D92" s="7">
        <f t="shared" si="11"/>
        <v>17.53</v>
      </c>
      <c r="E92" s="7">
        <f t="shared" si="15"/>
        <v>17.380000000000003</v>
      </c>
      <c r="F92" s="1">
        <f t="shared" si="12"/>
        <v>1800</v>
      </c>
      <c r="G92" s="4">
        <v>90</v>
      </c>
    </row>
    <row r="93" spans="1:7" x14ac:dyDescent="0.3">
      <c r="A93" s="3"/>
      <c r="B93" s="1"/>
      <c r="C93" s="1"/>
      <c r="D93" s="7">
        <f t="shared" si="11"/>
        <v>16.86</v>
      </c>
      <c r="E93" s="7">
        <f>E92-0.67</f>
        <v>16.71</v>
      </c>
      <c r="F93" s="1">
        <f t="shared" si="12"/>
        <v>1820</v>
      </c>
      <c r="G93" s="4">
        <v>91</v>
      </c>
    </row>
    <row r="94" spans="1:7" x14ac:dyDescent="0.3">
      <c r="A94" s="3"/>
      <c r="B94" s="1"/>
      <c r="C94" s="1"/>
      <c r="D94" s="7">
        <f t="shared" si="11"/>
        <v>16.189999999999998</v>
      </c>
      <c r="E94" s="7">
        <f t="shared" ref="E94:E102" si="16">E93-0.67</f>
        <v>16.04</v>
      </c>
      <c r="F94" s="1">
        <f t="shared" si="12"/>
        <v>1840</v>
      </c>
      <c r="G94" s="4">
        <v>92</v>
      </c>
    </row>
    <row r="95" spans="1:7" x14ac:dyDescent="0.3">
      <c r="A95" s="3"/>
      <c r="B95" s="1"/>
      <c r="C95" s="1"/>
      <c r="D95" s="7">
        <f t="shared" si="11"/>
        <v>15.52</v>
      </c>
      <c r="E95" s="7">
        <f t="shared" si="16"/>
        <v>15.37</v>
      </c>
      <c r="F95" s="1">
        <f t="shared" si="12"/>
        <v>1860</v>
      </c>
      <c r="G95" s="4">
        <v>93</v>
      </c>
    </row>
    <row r="96" spans="1:7" x14ac:dyDescent="0.3">
      <c r="A96" s="3"/>
      <c r="B96" s="1"/>
      <c r="C96" s="1"/>
      <c r="D96" s="7">
        <f t="shared" si="11"/>
        <v>15</v>
      </c>
      <c r="E96" s="7">
        <f>E95-0.52</f>
        <v>14.85</v>
      </c>
      <c r="F96" s="1">
        <f t="shared" si="12"/>
        <v>1880</v>
      </c>
      <c r="G96" s="4">
        <v>94</v>
      </c>
    </row>
    <row r="97" spans="1:7" x14ac:dyDescent="0.3">
      <c r="A97" s="3"/>
      <c r="B97" s="1"/>
      <c r="C97" s="1"/>
      <c r="D97" s="7">
        <f t="shared" si="11"/>
        <v>14.48</v>
      </c>
      <c r="E97" s="7">
        <f t="shared" ref="E97:E102" si="17">E96-0.52</f>
        <v>14.33</v>
      </c>
      <c r="F97" s="1">
        <f t="shared" si="12"/>
        <v>1900</v>
      </c>
      <c r="G97" s="4">
        <v>95</v>
      </c>
    </row>
    <row r="98" spans="1:7" x14ac:dyDescent="0.3">
      <c r="A98" s="3"/>
      <c r="B98" s="1"/>
      <c r="C98" s="1"/>
      <c r="D98" s="7">
        <f t="shared" si="11"/>
        <v>13.96</v>
      </c>
      <c r="E98" s="7">
        <f t="shared" si="17"/>
        <v>13.81</v>
      </c>
      <c r="F98" s="1">
        <f t="shared" si="12"/>
        <v>1920</v>
      </c>
      <c r="G98" s="4">
        <v>96</v>
      </c>
    </row>
    <row r="99" spans="1:7" x14ac:dyDescent="0.3">
      <c r="A99" s="3"/>
      <c r="B99" s="1"/>
      <c r="C99" s="1"/>
      <c r="D99" s="7">
        <f t="shared" si="11"/>
        <v>13.440000000000001</v>
      </c>
      <c r="E99" s="7">
        <f t="shared" si="17"/>
        <v>13.290000000000001</v>
      </c>
      <c r="F99" s="1">
        <f t="shared" si="12"/>
        <v>1940</v>
      </c>
      <c r="G99" s="4">
        <v>97</v>
      </c>
    </row>
    <row r="100" spans="1:7" x14ac:dyDescent="0.3">
      <c r="A100" s="3"/>
      <c r="B100" s="1"/>
      <c r="C100" s="1"/>
      <c r="D100" s="7">
        <f t="shared" si="11"/>
        <v>12.920000000000002</v>
      </c>
      <c r="E100" s="7">
        <f t="shared" si="17"/>
        <v>12.770000000000001</v>
      </c>
      <c r="F100" s="1">
        <f t="shared" si="12"/>
        <v>1960</v>
      </c>
      <c r="G100" s="4">
        <v>98</v>
      </c>
    </row>
    <row r="101" spans="1:7" x14ac:dyDescent="0.3">
      <c r="A101" s="3"/>
      <c r="B101" s="1"/>
      <c r="C101" s="1"/>
      <c r="D101" s="7">
        <f t="shared" si="11"/>
        <v>12.400000000000002</v>
      </c>
      <c r="E101" s="7">
        <f t="shared" si="17"/>
        <v>12.250000000000002</v>
      </c>
      <c r="F101" s="1">
        <f t="shared" si="12"/>
        <v>1980</v>
      </c>
      <c r="G101" s="4">
        <v>99</v>
      </c>
    </row>
    <row r="102" spans="1:7" x14ac:dyDescent="0.3">
      <c r="A102" s="3"/>
      <c r="B102" s="1"/>
      <c r="C102" s="1"/>
      <c r="D102" s="7">
        <f t="shared" si="11"/>
        <v>11.880000000000003</v>
      </c>
      <c r="E102" s="7">
        <f t="shared" si="17"/>
        <v>11.730000000000002</v>
      </c>
      <c r="F102" s="1">
        <f t="shared" si="12"/>
        <v>2000</v>
      </c>
      <c r="G102" s="4">
        <v>100</v>
      </c>
    </row>
  </sheetData>
  <pageMargins left="0.511811024" right="0.511811024" top="0.78740157499999996" bottom="0.78740157499999996" header="0.31496062000000002" footer="0.31496062000000002"/>
  <pageSetup paperSize="9" scale="2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0C43F-7CB4-4425-B599-288F2BBB5F6B}">
  <dimension ref="A1:G95"/>
  <sheetViews>
    <sheetView view="pageBreakPreview" topLeftCell="A66" zoomScale="87" zoomScaleNormal="100" zoomScaleSheetLayoutView="87" workbookViewId="0">
      <selection activeCell="I84" sqref="I84"/>
    </sheetView>
  </sheetViews>
  <sheetFormatPr defaultRowHeight="14.4" x14ac:dyDescent="0.3"/>
  <cols>
    <col min="1" max="1" width="10.44140625" bestFit="1" customWidth="1"/>
    <col min="2" max="2" width="9" bestFit="1" customWidth="1"/>
    <col min="3" max="3" width="11" bestFit="1" customWidth="1"/>
    <col min="4" max="4" width="10.44140625" bestFit="1" customWidth="1"/>
    <col min="5" max="5" width="8.5546875" bestFit="1" customWidth="1"/>
    <col min="6" max="6" width="9" bestFit="1" customWidth="1"/>
    <col min="7" max="7" width="8.5546875" bestFit="1" customWidth="1"/>
  </cols>
  <sheetData>
    <row r="1" spans="1:7" ht="58.2" thickBot="1" x14ac:dyDescent="0.35">
      <c r="A1" s="9" t="s">
        <v>0</v>
      </c>
      <c r="B1" s="10" t="s">
        <v>1</v>
      </c>
      <c r="C1" s="10" t="s">
        <v>2</v>
      </c>
      <c r="D1" s="10" t="s">
        <v>3</v>
      </c>
      <c r="E1" s="10" t="s">
        <v>6</v>
      </c>
      <c r="F1" s="10" t="s">
        <v>5</v>
      </c>
      <c r="G1" s="11" t="s">
        <v>4</v>
      </c>
    </row>
    <row r="2" spans="1:7" x14ac:dyDescent="0.3">
      <c r="A2" s="5"/>
      <c r="B2" s="6"/>
      <c r="C2" s="6"/>
      <c r="D2" s="7">
        <f>E2+0.15</f>
        <v>12.26</v>
      </c>
      <c r="E2" s="7">
        <v>12.11</v>
      </c>
      <c r="F2" s="6">
        <v>0</v>
      </c>
      <c r="G2" s="8">
        <v>0</v>
      </c>
    </row>
    <row r="3" spans="1:7" x14ac:dyDescent="0.3">
      <c r="A3" s="3"/>
      <c r="B3" s="1"/>
      <c r="C3" s="1"/>
      <c r="D3" s="7">
        <f t="shared" ref="D3:D66" si="0">E3+0.15</f>
        <v>12.6</v>
      </c>
      <c r="E3" s="7">
        <f>E2+0.34</f>
        <v>12.45</v>
      </c>
      <c r="F3" s="6">
        <f>F2+20</f>
        <v>20</v>
      </c>
      <c r="G3" s="8">
        <v>1</v>
      </c>
    </row>
    <row r="4" spans="1:7" x14ac:dyDescent="0.3">
      <c r="A4" s="3"/>
      <c r="B4" s="1"/>
      <c r="C4" s="1"/>
      <c r="D4" s="7">
        <f t="shared" si="0"/>
        <v>12.94</v>
      </c>
      <c r="E4" s="7">
        <f t="shared" ref="E4:E27" si="1">E3+0.34</f>
        <v>12.79</v>
      </c>
      <c r="F4" s="6">
        <f t="shared" ref="F4:F67" si="2">F3+20</f>
        <v>40</v>
      </c>
      <c r="G4" s="8">
        <v>2</v>
      </c>
    </row>
    <row r="5" spans="1:7" x14ac:dyDescent="0.3">
      <c r="A5" s="3"/>
      <c r="B5" s="1"/>
      <c r="C5" s="1"/>
      <c r="D5" s="7">
        <f t="shared" si="0"/>
        <v>13.28</v>
      </c>
      <c r="E5" s="7">
        <f t="shared" si="1"/>
        <v>13.129999999999999</v>
      </c>
      <c r="F5" s="6">
        <f t="shared" si="2"/>
        <v>60</v>
      </c>
      <c r="G5" s="8">
        <v>3</v>
      </c>
    </row>
    <row r="6" spans="1:7" x14ac:dyDescent="0.3">
      <c r="A6" s="3"/>
      <c r="B6" s="1"/>
      <c r="C6" s="1"/>
      <c r="D6" s="7">
        <f t="shared" si="0"/>
        <v>13.62</v>
      </c>
      <c r="E6" s="7">
        <f t="shared" si="1"/>
        <v>13.469999999999999</v>
      </c>
      <c r="F6" s="6">
        <f t="shared" si="2"/>
        <v>80</v>
      </c>
      <c r="G6" s="8">
        <v>4</v>
      </c>
    </row>
    <row r="7" spans="1:7" x14ac:dyDescent="0.3">
      <c r="A7" s="3"/>
      <c r="B7" s="1"/>
      <c r="C7" s="1"/>
      <c r="D7" s="7">
        <f t="shared" si="0"/>
        <v>13.959999999999999</v>
      </c>
      <c r="E7" s="7">
        <f t="shared" si="1"/>
        <v>13.809999999999999</v>
      </c>
      <c r="F7" s="6">
        <f t="shared" si="2"/>
        <v>100</v>
      </c>
      <c r="G7" s="8">
        <v>5</v>
      </c>
    </row>
    <row r="8" spans="1:7" x14ac:dyDescent="0.3">
      <c r="A8" s="3"/>
      <c r="B8" s="1"/>
      <c r="C8" s="1"/>
      <c r="D8" s="7">
        <f t="shared" si="0"/>
        <v>14.299999999999999</v>
      </c>
      <c r="E8" s="7">
        <f t="shared" si="1"/>
        <v>14.149999999999999</v>
      </c>
      <c r="F8" s="6">
        <f t="shared" si="2"/>
        <v>120</v>
      </c>
      <c r="G8" s="8">
        <v>6</v>
      </c>
    </row>
    <row r="9" spans="1:7" x14ac:dyDescent="0.3">
      <c r="A9" s="3"/>
      <c r="B9" s="1"/>
      <c r="C9" s="1"/>
      <c r="D9" s="7">
        <f t="shared" si="0"/>
        <v>14.51</v>
      </c>
      <c r="E9" s="7">
        <f>E8+0.21</f>
        <v>14.36</v>
      </c>
      <c r="F9" s="6">
        <f t="shared" si="2"/>
        <v>140</v>
      </c>
      <c r="G9" s="8">
        <v>7</v>
      </c>
    </row>
    <row r="10" spans="1:7" x14ac:dyDescent="0.3">
      <c r="A10" s="3"/>
      <c r="B10" s="1"/>
      <c r="C10" s="1"/>
      <c r="D10" s="7">
        <f t="shared" si="0"/>
        <v>14.72</v>
      </c>
      <c r="E10" s="7">
        <f t="shared" ref="E10:E27" si="3">E9+0.21</f>
        <v>14.57</v>
      </c>
      <c r="F10" s="6">
        <f t="shared" si="2"/>
        <v>160</v>
      </c>
      <c r="G10" s="8">
        <v>8</v>
      </c>
    </row>
    <row r="11" spans="1:7" x14ac:dyDescent="0.3">
      <c r="A11" s="3"/>
      <c r="B11" s="1"/>
      <c r="C11" s="1"/>
      <c r="D11" s="7">
        <f t="shared" si="0"/>
        <v>14.930000000000001</v>
      </c>
      <c r="E11" s="7">
        <f t="shared" si="3"/>
        <v>14.780000000000001</v>
      </c>
      <c r="F11" s="6">
        <f t="shared" si="2"/>
        <v>180</v>
      </c>
      <c r="G11" s="8">
        <v>9</v>
      </c>
    </row>
    <row r="12" spans="1:7" x14ac:dyDescent="0.3">
      <c r="A12" s="3"/>
      <c r="B12" s="1"/>
      <c r="C12" s="1"/>
      <c r="D12" s="7">
        <f t="shared" si="0"/>
        <v>15.140000000000002</v>
      </c>
      <c r="E12" s="7">
        <f t="shared" si="3"/>
        <v>14.990000000000002</v>
      </c>
      <c r="F12" s="6">
        <f t="shared" si="2"/>
        <v>200</v>
      </c>
      <c r="G12" s="8">
        <v>10</v>
      </c>
    </row>
    <row r="13" spans="1:7" x14ac:dyDescent="0.3">
      <c r="A13" s="3"/>
      <c r="B13" s="1"/>
      <c r="C13" s="1"/>
      <c r="D13" s="7">
        <f t="shared" si="0"/>
        <v>15.350000000000003</v>
      </c>
      <c r="E13" s="7">
        <f t="shared" si="3"/>
        <v>15.200000000000003</v>
      </c>
      <c r="F13" s="6">
        <f t="shared" si="2"/>
        <v>220</v>
      </c>
      <c r="G13" s="8">
        <v>11</v>
      </c>
    </row>
    <row r="14" spans="1:7" x14ac:dyDescent="0.3">
      <c r="A14" s="3"/>
      <c r="B14" s="1"/>
      <c r="C14" s="1"/>
      <c r="D14" s="7">
        <f t="shared" si="0"/>
        <v>15.560000000000004</v>
      </c>
      <c r="E14" s="7">
        <f t="shared" si="3"/>
        <v>15.410000000000004</v>
      </c>
      <c r="F14" s="6">
        <f t="shared" si="2"/>
        <v>240</v>
      </c>
      <c r="G14" s="8">
        <v>12</v>
      </c>
    </row>
    <row r="15" spans="1:7" x14ac:dyDescent="0.3">
      <c r="A15" s="3"/>
      <c r="B15" s="1"/>
      <c r="C15" s="1"/>
      <c r="D15" s="7">
        <f t="shared" si="0"/>
        <v>15.770000000000005</v>
      </c>
      <c r="E15" s="7">
        <f t="shared" si="3"/>
        <v>15.620000000000005</v>
      </c>
      <c r="F15" s="6">
        <f t="shared" si="2"/>
        <v>260</v>
      </c>
      <c r="G15" s="8">
        <v>13</v>
      </c>
    </row>
    <row r="16" spans="1:7" x14ac:dyDescent="0.3">
      <c r="A16" s="3"/>
      <c r="B16" s="1"/>
      <c r="C16" s="1"/>
      <c r="D16" s="7">
        <f t="shared" si="0"/>
        <v>15.980000000000006</v>
      </c>
      <c r="E16" s="7">
        <f t="shared" si="3"/>
        <v>15.830000000000005</v>
      </c>
      <c r="F16" s="6">
        <f t="shared" si="2"/>
        <v>280</v>
      </c>
      <c r="G16" s="8">
        <v>14</v>
      </c>
    </row>
    <row r="17" spans="1:7" x14ac:dyDescent="0.3">
      <c r="A17" s="3"/>
      <c r="B17" s="1"/>
      <c r="C17" s="1"/>
      <c r="D17" s="7">
        <f t="shared" si="0"/>
        <v>16.190000000000005</v>
      </c>
      <c r="E17" s="7">
        <f t="shared" si="3"/>
        <v>16.040000000000006</v>
      </c>
      <c r="F17" s="6">
        <f t="shared" si="2"/>
        <v>300</v>
      </c>
      <c r="G17" s="8">
        <v>15</v>
      </c>
    </row>
    <row r="18" spans="1:7" x14ac:dyDescent="0.3">
      <c r="A18" s="3"/>
      <c r="B18" s="1"/>
      <c r="C18" s="1"/>
      <c r="D18" s="7">
        <f t="shared" si="0"/>
        <v>16.400000000000006</v>
      </c>
      <c r="E18" s="7">
        <f t="shared" si="3"/>
        <v>16.250000000000007</v>
      </c>
      <c r="F18" s="6">
        <f t="shared" si="2"/>
        <v>320</v>
      </c>
      <c r="G18" s="8">
        <v>16</v>
      </c>
    </row>
    <row r="19" spans="1:7" x14ac:dyDescent="0.3">
      <c r="A19" s="3"/>
      <c r="B19" s="1"/>
      <c r="C19" s="1"/>
      <c r="D19" s="7">
        <f t="shared" si="0"/>
        <v>16.610000000000007</v>
      </c>
      <c r="E19" s="7">
        <f t="shared" si="3"/>
        <v>16.460000000000008</v>
      </c>
      <c r="F19" s="6">
        <f t="shared" si="2"/>
        <v>340</v>
      </c>
      <c r="G19" s="8">
        <v>17</v>
      </c>
    </row>
    <row r="20" spans="1:7" x14ac:dyDescent="0.3">
      <c r="A20" s="3"/>
      <c r="B20" s="1"/>
      <c r="C20" s="1"/>
      <c r="D20" s="7">
        <f t="shared" si="0"/>
        <v>16.820000000000007</v>
      </c>
      <c r="E20" s="7">
        <f t="shared" si="3"/>
        <v>16.670000000000009</v>
      </c>
      <c r="F20" s="6">
        <f t="shared" si="2"/>
        <v>360</v>
      </c>
      <c r="G20" s="8">
        <v>18</v>
      </c>
    </row>
    <row r="21" spans="1:7" x14ac:dyDescent="0.3">
      <c r="A21" s="3"/>
      <c r="B21" s="1"/>
      <c r="C21" s="1"/>
      <c r="D21" s="7">
        <f t="shared" si="0"/>
        <v>17.110000000000007</v>
      </c>
      <c r="E21" s="7">
        <f>E20+0.29</f>
        <v>16.960000000000008</v>
      </c>
      <c r="F21" s="6">
        <f t="shared" si="2"/>
        <v>380</v>
      </c>
      <c r="G21" s="8">
        <v>19</v>
      </c>
    </row>
    <row r="22" spans="1:7" x14ac:dyDescent="0.3">
      <c r="A22" s="3"/>
      <c r="B22" s="1"/>
      <c r="C22" s="1"/>
      <c r="D22" s="7">
        <f t="shared" si="0"/>
        <v>17.400000000000006</v>
      </c>
      <c r="E22" s="7">
        <f t="shared" ref="E22:E27" si="4">E21+0.29</f>
        <v>17.250000000000007</v>
      </c>
      <c r="F22" s="6">
        <f t="shared" si="2"/>
        <v>400</v>
      </c>
      <c r="G22" s="8">
        <v>20</v>
      </c>
    </row>
    <row r="23" spans="1:7" x14ac:dyDescent="0.3">
      <c r="A23" s="3"/>
      <c r="B23" s="1"/>
      <c r="C23" s="1"/>
      <c r="D23" s="7">
        <f t="shared" si="0"/>
        <v>17.690000000000005</v>
      </c>
      <c r="E23" s="7">
        <f t="shared" si="4"/>
        <v>17.540000000000006</v>
      </c>
      <c r="F23" s="6">
        <f t="shared" si="2"/>
        <v>420</v>
      </c>
      <c r="G23" s="8">
        <v>21</v>
      </c>
    </row>
    <row r="24" spans="1:7" x14ac:dyDescent="0.3">
      <c r="A24" s="3"/>
      <c r="B24" s="1"/>
      <c r="C24" s="1"/>
      <c r="D24" s="7">
        <f t="shared" si="0"/>
        <v>17.980000000000004</v>
      </c>
      <c r="E24" s="7">
        <f t="shared" si="4"/>
        <v>17.830000000000005</v>
      </c>
      <c r="F24" s="6">
        <f t="shared" si="2"/>
        <v>440</v>
      </c>
      <c r="G24" s="8">
        <v>22</v>
      </c>
    </row>
    <row r="25" spans="1:7" x14ac:dyDescent="0.3">
      <c r="A25" s="3"/>
      <c r="B25" s="1"/>
      <c r="C25" s="1"/>
      <c r="D25" s="7">
        <f t="shared" si="0"/>
        <v>18.270000000000003</v>
      </c>
      <c r="E25" s="7">
        <f t="shared" si="4"/>
        <v>18.120000000000005</v>
      </c>
      <c r="F25" s="6">
        <f t="shared" si="2"/>
        <v>460</v>
      </c>
      <c r="G25" s="8">
        <v>23</v>
      </c>
    </row>
    <row r="26" spans="1:7" x14ac:dyDescent="0.3">
      <c r="A26" s="3"/>
      <c r="B26" s="1"/>
      <c r="C26" s="1"/>
      <c r="D26" s="7">
        <f t="shared" si="0"/>
        <v>18.560000000000002</v>
      </c>
      <c r="E26" s="7">
        <f t="shared" si="4"/>
        <v>18.410000000000004</v>
      </c>
      <c r="F26" s="6">
        <f t="shared" si="2"/>
        <v>480</v>
      </c>
      <c r="G26" s="8">
        <v>24</v>
      </c>
    </row>
    <row r="27" spans="1:7" x14ac:dyDescent="0.3">
      <c r="A27" s="3"/>
      <c r="B27" s="1"/>
      <c r="C27" s="1"/>
      <c r="D27" s="7">
        <f t="shared" si="0"/>
        <v>18.850000000000001</v>
      </c>
      <c r="E27" s="7">
        <f t="shared" si="4"/>
        <v>18.700000000000003</v>
      </c>
      <c r="F27" s="6">
        <f t="shared" si="2"/>
        <v>500</v>
      </c>
      <c r="G27" s="8">
        <v>25</v>
      </c>
    </row>
    <row r="28" spans="1:7" x14ac:dyDescent="0.3">
      <c r="A28" s="3"/>
      <c r="B28" s="1"/>
      <c r="C28" s="1"/>
      <c r="D28" s="7">
        <f t="shared" si="0"/>
        <v>18.540000000000003</v>
      </c>
      <c r="E28" s="7">
        <f>E27-0.31</f>
        <v>18.390000000000004</v>
      </c>
      <c r="F28" s="6">
        <f t="shared" si="2"/>
        <v>520</v>
      </c>
      <c r="G28" s="8">
        <v>26</v>
      </c>
    </row>
    <row r="29" spans="1:7" x14ac:dyDescent="0.3">
      <c r="A29" s="3"/>
      <c r="B29" s="1"/>
      <c r="C29" s="1"/>
      <c r="D29" s="7">
        <f t="shared" si="0"/>
        <v>18.230000000000004</v>
      </c>
      <c r="E29" s="7">
        <f t="shared" ref="E29:E62" si="5">E28-0.31</f>
        <v>18.080000000000005</v>
      </c>
      <c r="F29" s="6">
        <f t="shared" si="2"/>
        <v>540</v>
      </c>
      <c r="G29" s="8">
        <v>27</v>
      </c>
    </row>
    <row r="30" spans="1:7" x14ac:dyDescent="0.3">
      <c r="A30" s="3"/>
      <c r="B30" s="1"/>
      <c r="C30" s="1"/>
      <c r="D30" s="7">
        <f t="shared" si="0"/>
        <v>17.920000000000005</v>
      </c>
      <c r="E30" s="7">
        <f t="shared" si="5"/>
        <v>17.770000000000007</v>
      </c>
      <c r="F30" s="6">
        <f t="shared" si="2"/>
        <v>560</v>
      </c>
      <c r="G30" s="8">
        <v>28</v>
      </c>
    </row>
    <row r="31" spans="1:7" x14ac:dyDescent="0.3">
      <c r="A31" s="3"/>
      <c r="B31" s="1"/>
      <c r="C31" s="1"/>
      <c r="D31" s="7">
        <f t="shared" si="0"/>
        <v>17.610000000000007</v>
      </c>
      <c r="E31" s="7">
        <f t="shared" si="5"/>
        <v>17.460000000000008</v>
      </c>
      <c r="F31" s="6">
        <f t="shared" si="2"/>
        <v>580</v>
      </c>
      <c r="G31" s="8">
        <v>29</v>
      </c>
    </row>
    <row r="32" spans="1:7" x14ac:dyDescent="0.3">
      <c r="A32" s="3"/>
      <c r="B32" s="1"/>
      <c r="C32" s="1"/>
      <c r="D32" s="7">
        <f t="shared" si="0"/>
        <v>17.300000000000008</v>
      </c>
      <c r="E32" s="7">
        <f t="shared" si="5"/>
        <v>17.150000000000009</v>
      </c>
      <c r="F32" s="6">
        <f t="shared" si="2"/>
        <v>600</v>
      </c>
      <c r="G32" s="8">
        <v>30</v>
      </c>
    </row>
    <row r="33" spans="1:7" x14ac:dyDescent="0.3">
      <c r="A33" s="3"/>
      <c r="B33" s="1"/>
      <c r="C33" s="1"/>
      <c r="D33" s="7">
        <f t="shared" si="0"/>
        <v>16.990000000000009</v>
      </c>
      <c r="E33" s="7">
        <f t="shared" si="5"/>
        <v>16.840000000000011</v>
      </c>
      <c r="F33" s="6">
        <f t="shared" si="2"/>
        <v>620</v>
      </c>
      <c r="G33" s="8">
        <v>31</v>
      </c>
    </row>
    <row r="34" spans="1:7" x14ac:dyDescent="0.3">
      <c r="A34" s="3"/>
      <c r="B34" s="1"/>
      <c r="C34" s="1"/>
      <c r="D34" s="7">
        <f t="shared" si="0"/>
        <v>16.68000000000001</v>
      </c>
      <c r="E34" s="7">
        <f t="shared" si="5"/>
        <v>16.530000000000012</v>
      </c>
      <c r="F34" s="6">
        <f t="shared" si="2"/>
        <v>640</v>
      </c>
      <c r="G34" s="8">
        <v>32</v>
      </c>
    </row>
    <row r="35" spans="1:7" x14ac:dyDescent="0.3">
      <c r="A35" s="3"/>
      <c r="B35" s="1"/>
      <c r="C35" s="1"/>
      <c r="D35" s="7">
        <f t="shared" si="0"/>
        <v>16.370000000000012</v>
      </c>
      <c r="E35" s="7">
        <f t="shared" si="5"/>
        <v>16.220000000000013</v>
      </c>
      <c r="F35" s="6">
        <f t="shared" si="2"/>
        <v>660</v>
      </c>
      <c r="G35" s="8">
        <v>33</v>
      </c>
    </row>
    <row r="36" spans="1:7" x14ac:dyDescent="0.3">
      <c r="A36" s="3"/>
      <c r="B36" s="1"/>
      <c r="C36" s="1"/>
      <c r="D36" s="7">
        <f t="shared" si="0"/>
        <v>16.060000000000013</v>
      </c>
      <c r="E36" s="7">
        <f t="shared" si="5"/>
        <v>15.910000000000013</v>
      </c>
      <c r="F36" s="6">
        <f t="shared" si="2"/>
        <v>680</v>
      </c>
      <c r="G36" s="8">
        <v>34</v>
      </c>
    </row>
    <row r="37" spans="1:7" x14ac:dyDescent="0.3">
      <c r="A37" s="3"/>
      <c r="B37" s="1"/>
      <c r="C37" s="1"/>
      <c r="D37" s="7">
        <f t="shared" si="0"/>
        <v>15.750000000000012</v>
      </c>
      <c r="E37" s="7">
        <f t="shared" si="5"/>
        <v>15.600000000000012</v>
      </c>
      <c r="F37" s="6">
        <f t="shared" si="2"/>
        <v>700</v>
      </c>
      <c r="G37" s="8">
        <v>35</v>
      </c>
    </row>
    <row r="38" spans="1:7" x14ac:dyDescent="0.3">
      <c r="A38" s="3"/>
      <c r="B38" s="1"/>
      <c r="C38" s="1"/>
      <c r="D38" s="7">
        <f t="shared" si="0"/>
        <v>15.440000000000012</v>
      </c>
      <c r="E38" s="7">
        <f t="shared" si="5"/>
        <v>15.290000000000012</v>
      </c>
      <c r="F38" s="6">
        <f t="shared" si="2"/>
        <v>720</v>
      </c>
      <c r="G38" s="8">
        <v>36</v>
      </c>
    </row>
    <row r="39" spans="1:7" x14ac:dyDescent="0.3">
      <c r="A39" s="3"/>
      <c r="B39" s="1"/>
      <c r="C39" s="1"/>
      <c r="D39" s="7">
        <f t="shared" si="0"/>
        <v>15.130000000000011</v>
      </c>
      <c r="E39" s="7">
        <f t="shared" si="5"/>
        <v>14.980000000000011</v>
      </c>
      <c r="F39" s="6">
        <f t="shared" si="2"/>
        <v>740</v>
      </c>
      <c r="G39" s="8">
        <v>37</v>
      </c>
    </row>
    <row r="40" spans="1:7" x14ac:dyDescent="0.3">
      <c r="A40" s="3"/>
      <c r="B40" s="1"/>
      <c r="C40" s="1"/>
      <c r="D40" s="7">
        <f t="shared" si="0"/>
        <v>14.820000000000011</v>
      </c>
      <c r="E40" s="7">
        <f t="shared" si="5"/>
        <v>14.670000000000011</v>
      </c>
      <c r="F40" s="6">
        <f t="shared" si="2"/>
        <v>760</v>
      </c>
      <c r="G40" s="8">
        <v>38</v>
      </c>
    </row>
    <row r="41" spans="1:7" x14ac:dyDescent="0.3">
      <c r="A41" s="3"/>
      <c r="B41" s="1"/>
      <c r="C41" s="1"/>
      <c r="D41" s="7">
        <f t="shared" si="0"/>
        <v>14.51000000000001</v>
      </c>
      <c r="E41" s="7">
        <f t="shared" si="5"/>
        <v>14.36000000000001</v>
      </c>
      <c r="F41" s="6">
        <f t="shared" si="2"/>
        <v>780</v>
      </c>
      <c r="G41" s="8">
        <v>39</v>
      </c>
    </row>
    <row r="42" spans="1:7" x14ac:dyDescent="0.3">
      <c r="A42" s="3"/>
      <c r="B42" s="1"/>
      <c r="C42" s="1"/>
      <c r="D42" s="7">
        <f t="shared" si="0"/>
        <v>14.20000000000001</v>
      </c>
      <c r="E42" s="7">
        <f t="shared" si="5"/>
        <v>14.05000000000001</v>
      </c>
      <c r="F42" s="6">
        <f t="shared" si="2"/>
        <v>800</v>
      </c>
      <c r="G42" s="8">
        <v>40</v>
      </c>
    </row>
    <row r="43" spans="1:7" x14ac:dyDescent="0.3">
      <c r="A43" s="3"/>
      <c r="B43" s="1"/>
      <c r="C43" s="1"/>
      <c r="D43" s="7">
        <f t="shared" si="0"/>
        <v>13.890000000000009</v>
      </c>
      <c r="E43" s="7">
        <f t="shared" si="5"/>
        <v>13.740000000000009</v>
      </c>
      <c r="F43" s="6">
        <f t="shared" si="2"/>
        <v>820</v>
      </c>
      <c r="G43" s="8">
        <v>41</v>
      </c>
    </row>
    <row r="44" spans="1:7" x14ac:dyDescent="0.3">
      <c r="A44" s="3"/>
      <c r="B44" s="1"/>
      <c r="C44" s="1"/>
      <c r="D44" s="7">
        <f t="shared" si="0"/>
        <v>13.580000000000009</v>
      </c>
      <c r="E44" s="7">
        <f t="shared" si="5"/>
        <v>13.430000000000009</v>
      </c>
      <c r="F44" s="6">
        <f t="shared" si="2"/>
        <v>840</v>
      </c>
      <c r="G44" s="8">
        <v>42</v>
      </c>
    </row>
    <row r="45" spans="1:7" x14ac:dyDescent="0.3">
      <c r="A45" s="3"/>
      <c r="B45" s="1"/>
      <c r="C45" s="1"/>
      <c r="D45" s="7">
        <f t="shared" si="0"/>
        <v>13.270000000000008</v>
      </c>
      <c r="E45" s="7">
        <f t="shared" si="5"/>
        <v>13.120000000000008</v>
      </c>
      <c r="F45" s="6">
        <f t="shared" si="2"/>
        <v>860</v>
      </c>
      <c r="G45" s="8">
        <v>43</v>
      </c>
    </row>
    <row r="46" spans="1:7" x14ac:dyDescent="0.3">
      <c r="A46" s="3"/>
      <c r="B46" s="1"/>
      <c r="C46" s="1"/>
      <c r="D46" s="7">
        <f t="shared" si="0"/>
        <v>12.960000000000008</v>
      </c>
      <c r="E46" s="7">
        <f t="shared" si="5"/>
        <v>12.810000000000008</v>
      </c>
      <c r="F46" s="6">
        <f t="shared" si="2"/>
        <v>880</v>
      </c>
      <c r="G46" s="8">
        <v>44</v>
      </c>
    </row>
    <row r="47" spans="1:7" x14ac:dyDescent="0.3">
      <c r="A47" s="3"/>
      <c r="B47" s="1"/>
      <c r="C47" s="1"/>
      <c r="D47" s="7">
        <f t="shared" si="0"/>
        <v>12.650000000000007</v>
      </c>
      <c r="E47" s="7">
        <f t="shared" si="5"/>
        <v>12.500000000000007</v>
      </c>
      <c r="F47" s="6">
        <f t="shared" si="2"/>
        <v>900</v>
      </c>
      <c r="G47" s="8">
        <v>45</v>
      </c>
    </row>
    <row r="48" spans="1:7" x14ac:dyDescent="0.3">
      <c r="A48" s="3"/>
      <c r="B48" s="1"/>
      <c r="C48" s="1"/>
      <c r="D48" s="7">
        <f t="shared" si="0"/>
        <v>12.340000000000007</v>
      </c>
      <c r="E48" s="7">
        <f t="shared" si="5"/>
        <v>12.190000000000007</v>
      </c>
      <c r="F48" s="6">
        <f t="shared" si="2"/>
        <v>920</v>
      </c>
      <c r="G48" s="8">
        <v>46</v>
      </c>
    </row>
    <row r="49" spans="1:7" x14ac:dyDescent="0.3">
      <c r="A49" s="3"/>
      <c r="B49" s="1"/>
      <c r="C49" s="1"/>
      <c r="D49" s="7">
        <f t="shared" si="0"/>
        <v>12.030000000000006</v>
      </c>
      <c r="E49" s="7">
        <f t="shared" si="5"/>
        <v>11.880000000000006</v>
      </c>
      <c r="F49" s="6">
        <f t="shared" si="2"/>
        <v>940</v>
      </c>
      <c r="G49" s="8">
        <v>47</v>
      </c>
    </row>
    <row r="50" spans="1:7" x14ac:dyDescent="0.3">
      <c r="A50" s="3"/>
      <c r="B50" s="1"/>
      <c r="C50" s="1"/>
      <c r="D50" s="7">
        <f t="shared" si="0"/>
        <v>11.670000000000007</v>
      </c>
      <c r="E50" s="7">
        <f>E49-0.36</f>
        <v>11.520000000000007</v>
      </c>
      <c r="F50" s="6">
        <f t="shared" si="2"/>
        <v>960</v>
      </c>
      <c r="G50" s="8">
        <v>48</v>
      </c>
    </row>
    <row r="51" spans="1:7" x14ac:dyDescent="0.3">
      <c r="A51" s="3"/>
      <c r="B51" s="1"/>
      <c r="C51" s="1"/>
      <c r="D51" s="7">
        <f t="shared" si="0"/>
        <v>11.310000000000008</v>
      </c>
      <c r="E51" s="7">
        <f t="shared" ref="E51:E54" si="6">E50-0.36</f>
        <v>11.160000000000007</v>
      </c>
      <c r="F51" s="6">
        <f t="shared" si="2"/>
        <v>980</v>
      </c>
      <c r="G51" s="8">
        <v>49</v>
      </c>
    </row>
    <row r="52" spans="1:7" x14ac:dyDescent="0.3">
      <c r="A52" s="3"/>
      <c r="B52" s="1"/>
      <c r="C52" s="1"/>
      <c r="D52" s="7">
        <f t="shared" si="0"/>
        <v>10.950000000000008</v>
      </c>
      <c r="E52" s="7">
        <f t="shared" si="6"/>
        <v>10.800000000000008</v>
      </c>
      <c r="F52" s="6">
        <f t="shared" si="2"/>
        <v>1000</v>
      </c>
      <c r="G52" s="8">
        <v>50</v>
      </c>
    </row>
    <row r="53" spans="1:7" x14ac:dyDescent="0.3">
      <c r="A53" s="3"/>
      <c r="B53" s="1"/>
      <c r="C53" s="1"/>
      <c r="D53" s="7">
        <f t="shared" si="0"/>
        <v>10.590000000000009</v>
      </c>
      <c r="E53" s="7">
        <f t="shared" si="6"/>
        <v>10.440000000000008</v>
      </c>
      <c r="F53" s="6">
        <f t="shared" si="2"/>
        <v>1020</v>
      </c>
      <c r="G53" s="8">
        <v>51</v>
      </c>
    </row>
    <row r="54" spans="1:7" x14ac:dyDescent="0.3">
      <c r="A54" s="3"/>
      <c r="B54" s="1"/>
      <c r="C54" s="1"/>
      <c r="D54" s="7">
        <f t="shared" si="0"/>
        <v>10.230000000000009</v>
      </c>
      <c r="E54" s="7">
        <f t="shared" si="6"/>
        <v>10.080000000000009</v>
      </c>
      <c r="F54" s="6">
        <f t="shared" si="2"/>
        <v>1040</v>
      </c>
      <c r="G54" s="8">
        <v>52</v>
      </c>
    </row>
    <row r="55" spans="1:7" x14ac:dyDescent="0.3">
      <c r="A55" s="3"/>
      <c r="B55" s="1"/>
      <c r="C55" s="1"/>
      <c r="D55" s="7">
        <f t="shared" si="0"/>
        <v>9.9200000000000088</v>
      </c>
      <c r="E55" s="7">
        <f t="shared" si="5"/>
        <v>9.7700000000000085</v>
      </c>
      <c r="F55" s="6">
        <f t="shared" si="2"/>
        <v>1060</v>
      </c>
      <c r="G55" s="8">
        <v>53</v>
      </c>
    </row>
    <row r="56" spans="1:7" x14ac:dyDescent="0.3">
      <c r="A56" s="3"/>
      <c r="B56" s="1"/>
      <c r="C56" s="1"/>
      <c r="D56" s="7">
        <f t="shared" si="0"/>
        <v>9.6100000000000083</v>
      </c>
      <c r="E56" s="7">
        <f t="shared" si="5"/>
        <v>9.460000000000008</v>
      </c>
      <c r="F56" s="6">
        <f t="shared" si="2"/>
        <v>1080</v>
      </c>
      <c r="G56" s="8">
        <v>54</v>
      </c>
    </row>
    <row r="57" spans="1:7" x14ac:dyDescent="0.3">
      <c r="A57" s="3"/>
      <c r="B57" s="1"/>
      <c r="C57" s="1"/>
      <c r="D57" s="7">
        <f t="shared" si="0"/>
        <v>9.3000000000000078</v>
      </c>
      <c r="E57" s="7">
        <f t="shared" si="5"/>
        <v>9.1500000000000075</v>
      </c>
      <c r="F57" s="6">
        <f t="shared" si="2"/>
        <v>1100</v>
      </c>
      <c r="G57" s="8">
        <v>55</v>
      </c>
    </row>
    <row r="58" spans="1:7" x14ac:dyDescent="0.3">
      <c r="A58" s="3"/>
      <c r="B58" s="1"/>
      <c r="C58" s="1"/>
      <c r="D58" s="7">
        <f t="shared" si="0"/>
        <v>8.9900000000000073</v>
      </c>
      <c r="E58" s="7">
        <f t="shared" si="5"/>
        <v>8.840000000000007</v>
      </c>
      <c r="F58" s="6">
        <f t="shared" si="2"/>
        <v>1120</v>
      </c>
      <c r="G58" s="8">
        <v>56</v>
      </c>
    </row>
    <row r="59" spans="1:7" x14ac:dyDescent="0.3">
      <c r="A59" s="3"/>
      <c r="B59" s="1"/>
      <c r="C59" s="1"/>
      <c r="D59" s="7">
        <f t="shared" si="0"/>
        <v>8.6800000000000068</v>
      </c>
      <c r="E59" s="7">
        <f t="shared" si="5"/>
        <v>8.5300000000000065</v>
      </c>
      <c r="F59" s="6">
        <f t="shared" si="2"/>
        <v>1140</v>
      </c>
      <c r="G59" s="8">
        <v>57</v>
      </c>
    </row>
    <row r="60" spans="1:7" x14ac:dyDescent="0.3">
      <c r="A60" s="3"/>
      <c r="B60" s="1"/>
      <c r="C60" s="1"/>
      <c r="D60" s="7">
        <f t="shared" si="0"/>
        <v>8.3700000000000063</v>
      </c>
      <c r="E60" s="7">
        <f t="shared" si="5"/>
        <v>8.220000000000006</v>
      </c>
      <c r="F60" s="6">
        <f t="shared" si="2"/>
        <v>1160</v>
      </c>
      <c r="G60" s="8">
        <v>58</v>
      </c>
    </row>
    <row r="61" spans="1:7" x14ac:dyDescent="0.3">
      <c r="A61" s="3"/>
      <c r="B61" s="1"/>
      <c r="C61" s="1"/>
      <c r="D61" s="7">
        <f t="shared" si="0"/>
        <v>8.0600000000000058</v>
      </c>
      <c r="E61" s="7">
        <f t="shared" si="5"/>
        <v>7.9100000000000064</v>
      </c>
      <c r="F61" s="6">
        <f t="shared" si="2"/>
        <v>1180</v>
      </c>
      <c r="G61" s="8">
        <v>59</v>
      </c>
    </row>
    <row r="62" spans="1:7" x14ac:dyDescent="0.3">
      <c r="A62" s="3"/>
      <c r="B62" s="1"/>
      <c r="C62" s="1"/>
      <c r="D62" s="7">
        <f t="shared" si="0"/>
        <v>7.7500000000000071</v>
      </c>
      <c r="E62" s="7">
        <f t="shared" si="5"/>
        <v>7.6000000000000068</v>
      </c>
      <c r="F62" s="6">
        <f t="shared" si="2"/>
        <v>1200</v>
      </c>
      <c r="G62" s="8">
        <v>60</v>
      </c>
    </row>
    <row r="63" spans="1:7" x14ac:dyDescent="0.3">
      <c r="A63" s="3"/>
      <c r="B63" s="1"/>
      <c r="C63" s="1"/>
      <c r="D63" s="7">
        <f t="shared" si="0"/>
        <v>7.6600000000000072</v>
      </c>
      <c r="E63" s="7">
        <f>E62-0.09</f>
        <v>7.5100000000000069</v>
      </c>
      <c r="F63" s="6">
        <f t="shared" si="2"/>
        <v>1220</v>
      </c>
      <c r="G63" s="8">
        <v>61</v>
      </c>
    </row>
    <row r="64" spans="1:7" x14ac:dyDescent="0.3">
      <c r="A64" s="3"/>
      <c r="B64" s="1"/>
      <c r="C64" s="1"/>
      <c r="D64" s="7">
        <f t="shared" si="0"/>
        <v>7.5700000000000074</v>
      </c>
      <c r="E64" s="7">
        <f t="shared" ref="E64:E71" si="7">E63-0.09</f>
        <v>7.420000000000007</v>
      </c>
      <c r="F64" s="6">
        <f t="shared" si="2"/>
        <v>1240</v>
      </c>
      <c r="G64" s="8">
        <v>62</v>
      </c>
    </row>
    <row r="65" spans="1:7" x14ac:dyDescent="0.3">
      <c r="A65" s="3"/>
      <c r="B65" s="1"/>
      <c r="C65" s="1"/>
      <c r="D65" s="7">
        <f t="shared" si="0"/>
        <v>7.9300000000000077</v>
      </c>
      <c r="E65" s="7">
        <f>E64+0.36</f>
        <v>7.7800000000000074</v>
      </c>
      <c r="F65" s="6">
        <f t="shared" si="2"/>
        <v>1260</v>
      </c>
      <c r="G65" s="8">
        <v>63</v>
      </c>
    </row>
    <row r="66" spans="1:7" x14ac:dyDescent="0.3">
      <c r="A66" s="3"/>
      <c r="B66" s="1"/>
      <c r="C66" s="1"/>
      <c r="D66" s="7">
        <f t="shared" si="0"/>
        <v>8.290000000000008</v>
      </c>
      <c r="E66" s="7">
        <f t="shared" ref="E66:E70" si="8">E65+0.36</f>
        <v>8.1400000000000077</v>
      </c>
      <c r="F66" s="6">
        <f t="shared" si="2"/>
        <v>1280</v>
      </c>
      <c r="G66" s="8">
        <v>64</v>
      </c>
    </row>
    <row r="67" spans="1:7" x14ac:dyDescent="0.3">
      <c r="A67" s="3"/>
      <c r="B67" s="1"/>
      <c r="C67" s="1"/>
      <c r="D67" s="7">
        <f t="shared" ref="D67:D95" si="9">E67+0.15</f>
        <v>8.6500000000000075</v>
      </c>
      <c r="E67" s="7">
        <f t="shared" si="8"/>
        <v>8.5000000000000071</v>
      </c>
      <c r="F67" s="6">
        <f t="shared" si="2"/>
        <v>1300</v>
      </c>
      <c r="G67" s="8">
        <v>65</v>
      </c>
    </row>
    <row r="68" spans="1:7" x14ac:dyDescent="0.3">
      <c r="A68" s="3"/>
      <c r="B68" s="1"/>
      <c r="C68" s="1"/>
      <c r="D68" s="7">
        <f t="shared" si="9"/>
        <v>9.0100000000000069</v>
      </c>
      <c r="E68" s="7">
        <f t="shared" si="8"/>
        <v>8.8600000000000065</v>
      </c>
      <c r="F68" s="6">
        <f t="shared" ref="F68:F95" si="10">F67+20</f>
        <v>1320</v>
      </c>
      <c r="G68" s="8">
        <v>66</v>
      </c>
    </row>
    <row r="69" spans="1:7" x14ac:dyDescent="0.3">
      <c r="A69" s="3"/>
      <c r="B69" s="1"/>
      <c r="C69" s="1"/>
      <c r="D69" s="7">
        <f t="shared" si="9"/>
        <v>8.6800000000000068</v>
      </c>
      <c r="E69" s="7">
        <f>E68-0.33</f>
        <v>8.5300000000000065</v>
      </c>
      <c r="F69" s="6">
        <f t="shared" si="10"/>
        <v>1340</v>
      </c>
      <c r="G69" s="8">
        <v>67</v>
      </c>
    </row>
    <row r="70" spans="1:7" x14ac:dyDescent="0.3">
      <c r="A70" s="3"/>
      <c r="B70" s="1"/>
      <c r="C70" s="1"/>
      <c r="D70" s="7">
        <f t="shared" si="9"/>
        <v>8.3500000000000068</v>
      </c>
      <c r="E70" s="7">
        <f t="shared" ref="E70:E73" si="11">E69-0.33</f>
        <v>8.2000000000000064</v>
      </c>
      <c r="F70" s="6">
        <f t="shared" si="10"/>
        <v>1360</v>
      </c>
      <c r="G70" s="8">
        <v>68</v>
      </c>
    </row>
    <row r="71" spans="1:7" x14ac:dyDescent="0.3">
      <c r="A71" s="3"/>
      <c r="B71" s="1"/>
      <c r="C71" s="1"/>
      <c r="D71" s="7">
        <f t="shared" si="9"/>
        <v>8.0200000000000067</v>
      </c>
      <c r="E71" s="7">
        <f t="shared" si="11"/>
        <v>7.8700000000000063</v>
      </c>
      <c r="F71" s="6">
        <f t="shared" si="10"/>
        <v>1380</v>
      </c>
      <c r="G71" s="8">
        <v>69</v>
      </c>
    </row>
    <row r="72" spans="1:7" x14ac:dyDescent="0.3">
      <c r="A72" s="3"/>
      <c r="B72" s="1"/>
      <c r="C72" s="1"/>
      <c r="D72" s="7">
        <f t="shared" si="9"/>
        <v>7.9300000000000068</v>
      </c>
      <c r="E72" s="7">
        <f>E71-0.09</f>
        <v>7.7800000000000065</v>
      </c>
      <c r="F72" s="6">
        <f t="shared" si="10"/>
        <v>1400</v>
      </c>
      <c r="G72" s="8">
        <v>70</v>
      </c>
    </row>
    <row r="73" spans="1:7" x14ac:dyDescent="0.3">
      <c r="A73" s="3"/>
      <c r="B73" s="1"/>
      <c r="C73" s="1"/>
      <c r="D73" s="7">
        <f t="shared" si="9"/>
        <v>7.840000000000007</v>
      </c>
      <c r="E73" s="7">
        <f t="shared" ref="E73:E95" si="12">E72-0.09</f>
        <v>7.6900000000000066</v>
      </c>
      <c r="F73" s="6">
        <f t="shared" si="10"/>
        <v>1420</v>
      </c>
      <c r="G73" s="8">
        <v>71</v>
      </c>
    </row>
    <row r="74" spans="1:7" x14ac:dyDescent="0.3">
      <c r="A74" s="3"/>
      <c r="B74" s="1"/>
      <c r="C74" s="1"/>
      <c r="D74" s="7">
        <f t="shared" si="9"/>
        <v>7.7500000000000071</v>
      </c>
      <c r="E74" s="7">
        <f t="shared" si="12"/>
        <v>7.6000000000000068</v>
      </c>
      <c r="F74" s="6">
        <f t="shared" si="10"/>
        <v>1440</v>
      </c>
      <c r="G74" s="8">
        <v>72</v>
      </c>
    </row>
    <row r="75" spans="1:7" x14ac:dyDescent="0.3">
      <c r="A75" s="3"/>
      <c r="B75" s="1"/>
      <c r="C75" s="1"/>
      <c r="D75" s="7">
        <f t="shared" si="9"/>
        <v>7.6600000000000072</v>
      </c>
      <c r="E75" s="7">
        <f t="shared" si="12"/>
        <v>7.5100000000000069</v>
      </c>
      <c r="F75" s="6">
        <f t="shared" si="10"/>
        <v>1460</v>
      </c>
      <c r="G75" s="8">
        <v>73</v>
      </c>
    </row>
    <row r="76" spans="1:7" x14ac:dyDescent="0.3">
      <c r="A76" s="3"/>
      <c r="B76" s="1"/>
      <c r="C76" s="1"/>
      <c r="D76" s="7">
        <f t="shared" si="9"/>
        <v>7.9000000000000075</v>
      </c>
      <c r="E76" s="7">
        <f>E75+0.24</f>
        <v>7.7500000000000071</v>
      </c>
      <c r="F76" s="6">
        <f t="shared" si="10"/>
        <v>1480</v>
      </c>
      <c r="G76" s="8">
        <v>74</v>
      </c>
    </row>
    <row r="77" spans="1:7" x14ac:dyDescent="0.3">
      <c r="A77" s="3"/>
      <c r="B77" s="1"/>
      <c r="C77" s="1"/>
      <c r="D77" s="7">
        <f t="shared" si="9"/>
        <v>8.1400000000000077</v>
      </c>
      <c r="E77" s="7">
        <f t="shared" ref="E77:E81" si="13">E76+0.24</f>
        <v>7.9900000000000073</v>
      </c>
      <c r="F77" s="6">
        <f t="shared" si="10"/>
        <v>1500</v>
      </c>
      <c r="G77" s="8">
        <v>75</v>
      </c>
    </row>
    <row r="78" spans="1:7" x14ac:dyDescent="0.3">
      <c r="A78" s="3"/>
      <c r="B78" s="1"/>
      <c r="C78" s="1"/>
      <c r="D78" s="7">
        <f t="shared" si="9"/>
        <v>8.3800000000000079</v>
      </c>
      <c r="E78" s="7">
        <f t="shared" si="13"/>
        <v>8.2300000000000075</v>
      </c>
      <c r="F78" s="6">
        <f t="shared" si="10"/>
        <v>1520</v>
      </c>
      <c r="G78" s="8">
        <v>76</v>
      </c>
    </row>
    <row r="79" spans="1:7" x14ac:dyDescent="0.3">
      <c r="A79" s="3"/>
      <c r="B79" s="1"/>
      <c r="C79" s="1"/>
      <c r="D79" s="7">
        <f t="shared" si="9"/>
        <v>8.6200000000000081</v>
      </c>
      <c r="E79" s="7">
        <f t="shared" si="13"/>
        <v>8.4700000000000077</v>
      </c>
      <c r="F79" s="6">
        <f t="shared" si="10"/>
        <v>1540</v>
      </c>
      <c r="G79" s="8">
        <v>77</v>
      </c>
    </row>
    <row r="80" spans="1:7" x14ac:dyDescent="0.3">
      <c r="A80" s="3"/>
      <c r="B80" s="1"/>
      <c r="C80" s="1"/>
      <c r="D80" s="7">
        <f t="shared" si="9"/>
        <v>8.8600000000000083</v>
      </c>
      <c r="E80" s="7">
        <f t="shared" si="13"/>
        <v>8.710000000000008</v>
      </c>
      <c r="F80" s="6">
        <f t="shared" si="10"/>
        <v>1560</v>
      </c>
      <c r="G80" s="8">
        <v>78</v>
      </c>
    </row>
    <row r="81" spans="1:7" x14ac:dyDescent="0.3">
      <c r="A81" s="3"/>
      <c r="B81" s="1"/>
      <c r="C81" s="1"/>
      <c r="D81" s="7">
        <f t="shared" si="9"/>
        <v>8.6200000000000081</v>
      </c>
      <c r="E81" s="7">
        <f>E80-0.24</f>
        <v>8.4700000000000077</v>
      </c>
      <c r="F81" s="6">
        <f t="shared" si="10"/>
        <v>1580</v>
      </c>
      <c r="G81" s="8">
        <v>79</v>
      </c>
    </row>
    <row r="82" spans="1:7" x14ac:dyDescent="0.3">
      <c r="A82" s="3"/>
      <c r="B82" s="1"/>
      <c r="C82" s="1"/>
      <c r="D82" s="7">
        <f t="shared" si="9"/>
        <v>8.3800000000000079</v>
      </c>
      <c r="E82" s="7">
        <f t="shared" ref="E82:E84" si="14">E81-0.24</f>
        <v>8.2300000000000075</v>
      </c>
      <c r="F82" s="6">
        <f t="shared" si="10"/>
        <v>1600</v>
      </c>
      <c r="G82" s="8">
        <v>80</v>
      </c>
    </row>
    <row r="83" spans="1:7" x14ac:dyDescent="0.3">
      <c r="A83" s="3"/>
      <c r="B83" s="1"/>
      <c r="C83" s="1"/>
      <c r="D83" s="7">
        <f t="shared" si="9"/>
        <v>8.1400000000000077</v>
      </c>
      <c r="E83" s="7">
        <f t="shared" si="14"/>
        <v>7.9900000000000073</v>
      </c>
      <c r="F83" s="6">
        <f t="shared" si="10"/>
        <v>1620</v>
      </c>
      <c r="G83" s="8">
        <v>81</v>
      </c>
    </row>
    <row r="84" spans="1:7" x14ac:dyDescent="0.3">
      <c r="A84" s="3"/>
      <c r="B84" s="1"/>
      <c r="C84" s="1"/>
      <c r="D84" s="7">
        <f t="shared" si="9"/>
        <v>7.9000000000000075</v>
      </c>
      <c r="E84" s="7">
        <f t="shared" si="14"/>
        <v>7.7500000000000071</v>
      </c>
      <c r="F84" s="6">
        <f t="shared" si="10"/>
        <v>1640</v>
      </c>
      <c r="G84" s="8">
        <v>82</v>
      </c>
    </row>
    <row r="85" spans="1:7" x14ac:dyDescent="0.3">
      <c r="A85" s="3"/>
      <c r="B85" s="1"/>
      <c r="C85" s="1"/>
      <c r="D85" s="7">
        <f t="shared" si="9"/>
        <v>7.8100000000000076</v>
      </c>
      <c r="E85" s="7">
        <f t="shared" si="12"/>
        <v>7.6600000000000072</v>
      </c>
      <c r="F85" s="6">
        <f t="shared" si="10"/>
        <v>1660</v>
      </c>
      <c r="G85" s="8">
        <v>83</v>
      </c>
    </row>
    <row r="86" spans="1:7" x14ac:dyDescent="0.3">
      <c r="A86" s="3"/>
      <c r="B86" s="1"/>
      <c r="C86" s="1"/>
      <c r="D86" s="7">
        <f t="shared" si="9"/>
        <v>7.7200000000000077</v>
      </c>
      <c r="E86" s="7">
        <f t="shared" si="12"/>
        <v>7.5700000000000074</v>
      </c>
      <c r="F86" s="6">
        <f t="shared" si="10"/>
        <v>1680</v>
      </c>
      <c r="G86" s="8">
        <v>84</v>
      </c>
    </row>
    <row r="87" spans="1:7" x14ac:dyDescent="0.3">
      <c r="A87" s="3"/>
      <c r="B87" s="1"/>
      <c r="C87" s="1"/>
      <c r="D87" s="7">
        <f t="shared" si="9"/>
        <v>7.6900000000000075</v>
      </c>
      <c r="E87" s="7">
        <f>E86-0.03</f>
        <v>7.5400000000000071</v>
      </c>
      <c r="F87" s="6">
        <f t="shared" si="10"/>
        <v>1700</v>
      </c>
      <c r="G87" s="8">
        <v>85</v>
      </c>
    </row>
    <row r="88" spans="1:7" x14ac:dyDescent="0.3">
      <c r="A88" s="3"/>
      <c r="B88" s="1"/>
      <c r="C88" s="1"/>
      <c r="D88" s="7">
        <f t="shared" si="9"/>
        <v>7.6000000000000076</v>
      </c>
      <c r="E88" s="7">
        <f t="shared" si="12"/>
        <v>7.4500000000000073</v>
      </c>
      <c r="F88" s="6">
        <f t="shared" si="10"/>
        <v>1720</v>
      </c>
      <c r="G88" s="8">
        <v>86</v>
      </c>
    </row>
    <row r="89" spans="1:7" x14ac:dyDescent="0.3">
      <c r="A89" s="3"/>
      <c r="B89" s="1"/>
      <c r="C89" s="1"/>
      <c r="D89" s="7">
        <f t="shared" si="9"/>
        <v>7.5100000000000078</v>
      </c>
      <c r="E89" s="7">
        <f t="shared" si="12"/>
        <v>7.3600000000000074</v>
      </c>
      <c r="F89" s="6">
        <f t="shared" si="10"/>
        <v>1740</v>
      </c>
      <c r="G89" s="8">
        <v>87</v>
      </c>
    </row>
    <row r="90" spans="1:7" x14ac:dyDescent="0.3">
      <c r="A90" s="3"/>
      <c r="B90" s="1"/>
      <c r="C90" s="1"/>
      <c r="D90" s="7">
        <f t="shared" si="9"/>
        <v>7.4000000000000075</v>
      </c>
      <c r="E90" s="7">
        <f>E89-0.11</f>
        <v>7.2500000000000071</v>
      </c>
      <c r="F90" s="6">
        <f t="shared" si="10"/>
        <v>1760</v>
      </c>
      <c r="G90" s="8">
        <v>88</v>
      </c>
    </row>
    <row r="91" spans="1:7" x14ac:dyDescent="0.3">
      <c r="A91" s="3"/>
      <c r="B91" s="1"/>
      <c r="C91" s="1"/>
      <c r="D91" s="7">
        <f t="shared" si="9"/>
        <v>7.2900000000000071</v>
      </c>
      <c r="E91" s="7">
        <f t="shared" ref="E91:E95" si="15">E90-0.11</f>
        <v>7.1400000000000068</v>
      </c>
      <c r="F91" s="6">
        <f t="shared" si="10"/>
        <v>1780</v>
      </c>
      <c r="G91" s="8">
        <v>89</v>
      </c>
    </row>
    <row r="92" spans="1:7" x14ac:dyDescent="0.3">
      <c r="A92" s="3"/>
      <c r="B92" s="1"/>
      <c r="C92" s="1"/>
      <c r="D92" s="7">
        <f t="shared" si="9"/>
        <v>7.1800000000000068</v>
      </c>
      <c r="E92" s="7">
        <f t="shared" si="15"/>
        <v>7.0300000000000065</v>
      </c>
      <c r="F92" s="6">
        <f t="shared" si="10"/>
        <v>1800</v>
      </c>
      <c r="G92" s="8">
        <v>90</v>
      </c>
    </row>
    <row r="93" spans="1:7" x14ac:dyDescent="0.3">
      <c r="A93" s="3"/>
      <c r="B93" s="1"/>
      <c r="C93" s="1"/>
      <c r="D93" s="7">
        <f t="shared" si="9"/>
        <v>7.0700000000000065</v>
      </c>
      <c r="E93" s="7">
        <f t="shared" si="15"/>
        <v>6.9200000000000061</v>
      </c>
      <c r="F93" s="6">
        <f t="shared" si="10"/>
        <v>1820</v>
      </c>
      <c r="G93" s="8">
        <v>91</v>
      </c>
    </row>
    <row r="94" spans="1:7" x14ac:dyDescent="0.3">
      <c r="A94" s="3"/>
      <c r="B94" s="1"/>
      <c r="C94" s="1"/>
      <c r="D94" s="7">
        <f t="shared" si="9"/>
        <v>6.9600000000000062</v>
      </c>
      <c r="E94" s="7">
        <f t="shared" si="15"/>
        <v>6.8100000000000058</v>
      </c>
      <c r="F94" s="6">
        <f t="shared" si="10"/>
        <v>1840</v>
      </c>
      <c r="G94" s="8">
        <v>92</v>
      </c>
    </row>
    <row r="95" spans="1:7" x14ac:dyDescent="0.3">
      <c r="A95" s="3"/>
      <c r="B95" s="1"/>
      <c r="C95" s="1"/>
      <c r="D95" s="7">
        <f t="shared" si="9"/>
        <v>6.8500000000000059</v>
      </c>
      <c r="E95" s="7">
        <f t="shared" si="15"/>
        <v>6.7000000000000055</v>
      </c>
      <c r="F95" s="6">
        <f t="shared" si="10"/>
        <v>1860</v>
      </c>
      <c r="G95" s="8">
        <v>93</v>
      </c>
    </row>
  </sheetData>
  <pageMargins left="0.511811024" right="0.511811024" top="0.78740157499999996" bottom="0.78740157499999996" header="0.31496062000000002" footer="0.31496062000000002"/>
  <pageSetup paperSize="9" scale="3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87C3F-6069-4F87-B5C9-84E38975DE6C}">
  <dimension ref="A1:G90"/>
  <sheetViews>
    <sheetView view="pageBreakPreview" topLeftCell="A60" zoomScale="87" zoomScaleNormal="100" zoomScaleSheetLayoutView="87" workbookViewId="0">
      <selection activeCell="L87" sqref="L87"/>
    </sheetView>
  </sheetViews>
  <sheetFormatPr defaultRowHeight="14.4" x14ac:dyDescent="0.3"/>
  <cols>
    <col min="1" max="1" width="10.44140625" bestFit="1" customWidth="1"/>
    <col min="2" max="2" width="9" bestFit="1" customWidth="1"/>
    <col min="3" max="3" width="11" bestFit="1" customWidth="1"/>
    <col min="4" max="4" width="10.44140625" bestFit="1" customWidth="1"/>
    <col min="5" max="5" width="8.5546875" bestFit="1" customWidth="1"/>
    <col min="6" max="6" width="9" bestFit="1" customWidth="1"/>
    <col min="7" max="7" width="8.5546875" bestFit="1" customWidth="1"/>
  </cols>
  <sheetData>
    <row r="1" spans="1:7" ht="58.2" thickBot="1" x14ac:dyDescent="0.35">
      <c r="A1" s="9" t="s">
        <v>0</v>
      </c>
      <c r="B1" s="10" t="s">
        <v>1</v>
      </c>
      <c r="C1" s="10" t="s">
        <v>2</v>
      </c>
      <c r="D1" s="10" t="s">
        <v>3</v>
      </c>
      <c r="E1" s="10" t="s">
        <v>6</v>
      </c>
      <c r="F1" s="10" t="s">
        <v>5</v>
      </c>
      <c r="G1" s="11" t="s">
        <v>4</v>
      </c>
    </row>
    <row r="2" spans="1:7" x14ac:dyDescent="0.3">
      <c r="A2" s="5"/>
      <c r="B2" s="6"/>
      <c r="C2" s="6"/>
      <c r="D2" s="7">
        <f>E2+0.15</f>
        <v>18.279999999999998</v>
      </c>
      <c r="E2" s="7">
        <v>18.13</v>
      </c>
      <c r="F2" s="6">
        <v>0</v>
      </c>
      <c r="G2" s="8">
        <v>0</v>
      </c>
    </row>
    <row r="3" spans="1:7" x14ac:dyDescent="0.3">
      <c r="A3" s="3"/>
      <c r="B3" s="1"/>
      <c r="C3" s="1"/>
      <c r="D3" s="7">
        <f t="shared" ref="D3:D66" si="0">E3+0.15</f>
        <v>18.411999999999999</v>
      </c>
      <c r="E3" s="7">
        <f>E2+0.132</f>
        <v>18.262</v>
      </c>
      <c r="F3" s="6">
        <f>F2+20</f>
        <v>20</v>
      </c>
      <c r="G3" s="8">
        <v>1</v>
      </c>
    </row>
    <row r="4" spans="1:7" x14ac:dyDescent="0.3">
      <c r="A4" s="3"/>
      <c r="B4" s="1"/>
      <c r="C4" s="1"/>
      <c r="D4" s="7">
        <f t="shared" si="0"/>
        <v>18.544</v>
      </c>
      <c r="E4" s="7">
        <f t="shared" ref="E4:E8" si="1">E3+0.132</f>
        <v>18.394000000000002</v>
      </c>
      <c r="F4" s="6">
        <f t="shared" ref="F4:F67" si="2">F3+20</f>
        <v>40</v>
      </c>
      <c r="G4" s="8">
        <v>2</v>
      </c>
    </row>
    <row r="5" spans="1:7" x14ac:dyDescent="0.3">
      <c r="A5" s="3"/>
      <c r="B5" s="1"/>
      <c r="C5" s="1"/>
      <c r="D5" s="7">
        <f t="shared" si="0"/>
        <v>18.676000000000002</v>
      </c>
      <c r="E5" s="7">
        <f t="shared" si="1"/>
        <v>18.526000000000003</v>
      </c>
      <c r="F5" s="6">
        <f t="shared" si="2"/>
        <v>60</v>
      </c>
      <c r="G5" s="8">
        <v>3</v>
      </c>
    </row>
    <row r="6" spans="1:7" x14ac:dyDescent="0.3">
      <c r="A6" s="3"/>
      <c r="B6" s="1"/>
      <c r="C6" s="1"/>
      <c r="D6" s="7">
        <f t="shared" si="0"/>
        <v>18.808000000000003</v>
      </c>
      <c r="E6" s="7">
        <f t="shared" si="1"/>
        <v>18.658000000000005</v>
      </c>
      <c r="F6" s="6">
        <f t="shared" si="2"/>
        <v>80</v>
      </c>
      <c r="G6" s="8">
        <v>4</v>
      </c>
    </row>
    <row r="7" spans="1:7" x14ac:dyDescent="0.3">
      <c r="A7" s="3"/>
      <c r="B7" s="1"/>
      <c r="C7" s="1"/>
      <c r="D7" s="7">
        <f t="shared" si="0"/>
        <v>18.940000000000005</v>
      </c>
      <c r="E7" s="7">
        <f t="shared" si="1"/>
        <v>18.790000000000006</v>
      </c>
      <c r="F7" s="6">
        <f t="shared" si="2"/>
        <v>100</v>
      </c>
      <c r="G7" s="8">
        <v>5</v>
      </c>
    </row>
    <row r="8" spans="1:7" x14ac:dyDescent="0.3">
      <c r="A8" s="3"/>
      <c r="B8" s="1"/>
      <c r="C8" s="1"/>
      <c r="D8" s="7">
        <f t="shared" si="0"/>
        <v>18.808000000000003</v>
      </c>
      <c r="E8" s="7">
        <f>E7-0.132</f>
        <v>18.658000000000005</v>
      </c>
      <c r="F8" s="6">
        <f t="shared" si="2"/>
        <v>120</v>
      </c>
      <c r="G8" s="8">
        <v>6</v>
      </c>
    </row>
    <row r="9" spans="1:7" x14ac:dyDescent="0.3">
      <c r="A9" s="3"/>
      <c r="B9" s="1"/>
      <c r="C9" s="1"/>
      <c r="D9" s="7">
        <f t="shared" si="0"/>
        <v>18.676000000000002</v>
      </c>
      <c r="E9" s="7">
        <f t="shared" ref="E9:E15" si="3">E8-0.132</f>
        <v>18.526000000000003</v>
      </c>
      <c r="F9" s="6">
        <f t="shared" si="2"/>
        <v>140</v>
      </c>
      <c r="G9" s="8">
        <v>7</v>
      </c>
    </row>
    <row r="10" spans="1:7" x14ac:dyDescent="0.3">
      <c r="A10" s="3"/>
      <c r="B10" s="1"/>
      <c r="C10" s="1"/>
      <c r="D10" s="7">
        <f t="shared" si="0"/>
        <v>18.346000000000004</v>
      </c>
      <c r="E10" s="7">
        <f>E9-0.33</f>
        <v>18.196000000000005</v>
      </c>
      <c r="F10" s="6">
        <f t="shared" si="2"/>
        <v>160</v>
      </c>
      <c r="G10" s="8">
        <v>8</v>
      </c>
    </row>
    <row r="11" spans="1:7" x14ac:dyDescent="0.3">
      <c r="A11" s="3"/>
      <c r="B11" s="1"/>
      <c r="C11" s="1"/>
      <c r="D11" s="7">
        <f t="shared" si="0"/>
        <v>18.016000000000005</v>
      </c>
      <c r="E11" s="7">
        <f t="shared" ref="E11:E15" si="4">E10-0.33</f>
        <v>17.866000000000007</v>
      </c>
      <c r="F11" s="6">
        <f t="shared" si="2"/>
        <v>180</v>
      </c>
      <c r="G11" s="8">
        <v>9</v>
      </c>
    </row>
    <row r="12" spans="1:7" x14ac:dyDescent="0.3">
      <c r="A12" s="3"/>
      <c r="B12" s="1"/>
      <c r="C12" s="1"/>
      <c r="D12" s="7">
        <f t="shared" si="0"/>
        <v>17.686000000000007</v>
      </c>
      <c r="E12" s="7">
        <f t="shared" si="4"/>
        <v>17.536000000000008</v>
      </c>
      <c r="F12" s="6">
        <f t="shared" si="2"/>
        <v>200</v>
      </c>
      <c r="G12" s="8">
        <v>10</v>
      </c>
    </row>
    <row r="13" spans="1:7" x14ac:dyDescent="0.3">
      <c r="A13" s="3"/>
      <c r="B13" s="1"/>
      <c r="C13" s="1"/>
      <c r="D13" s="7">
        <f t="shared" si="0"/>
        <v>17.356000000000009</v>
      </c>
      <c r="E13" s="7">
        <f t="shared" si="4"/>
        <v>17.20600000000001</v>
      </c>
      <c r="F13" s="6">
        <f t="shared" si="2"/>
        <v>220</v>
      </c>
      <c r="G13" s="8">
        <v>11</v>
      </c>
    </row>
    <row r="14" spans="1:7" x14ac:dyDescent="0.3">
      <c r="A14" s="3"/>
      <c r="B14" s="1"/>
      <c r="C14" s="1"/>
      <c r="D14" s="7">
        <f t="shared" si="0"/>
        <v>17.02600000000001</v>
      </c>
      <c r="E14" s="7">
        <f t="shared" si="4"/>
        <v>16.876000000000012</v>
      </c>
      <c r="F14" s="6">
        <f t="shared" si="2"/>
        <v>240</v>
      </c>
      <c r="G14" s="8">
        <v>12</v>
      </c>
    </row>
    <row r="15" spans="1:7" x14ac:dyDescent="0.3">
      <c r="A15" s="3"/>
      <c r="B15" s="1"/>
      <c r="C15" s="1"/>
      <c r="D15" s="7">
        <f t="shared" si="0"/>
        <v>16.696000000000012</v>
      </c>
      <c r="E15" s="7">
        <f t="shared" si="4"/>
        <v>16.546000000000014</v>
      </c>
      <c r="F15" s="6">
        <f t="shared" si="2"/>
        <v>260</v>
      </c>
      <c r="G15" s="8">
        <v>13</v>
      </c>
    </row>
    <row r="16" spans="1:7" x14ac:dyDescent="0.3">
      <c r="A16" s="3"/>
      <c r="B16" s="1"/>
      <c r="C16" s="1"/>
      <c r="D16" s="7">
        <f t="shared" si="0"/>
        <v>16.976000000000013</v>
      </c>
      <c r="E16" s="7">
        <f>E15+0.28</f>
        <v>16.826000000000015</v>
      </c>
      <c r="F16" s="6">
        <f t="shared" si="2"/>
        <v>280</v>
      </c>
      <c r="G16" s="8">
        <v>14</v>
      </c>
    </row>
    <row r="17" spans="1:7" x14ac:dyDescent="0.3">
      <c r="A17" s="3"/>
      <c r="B17" s="1"/>
      <c r="C17" s="1"/>
      <c r="D17" s="7">
        <f t="shared" si="0"/>
        <v>17.086000000000013</v>
      </c>
      <c r="E17" s="7">
        <f>E16+0.11</f>
        <v>16.936000000000014</v>
      </c>
      <c r="F17" s="6">
        <f t="shared" si="2"/>
        <v>300</v>
      </c>
      <c r="G17" s="8">
        <v>15</v>
      </c>
    </row>
    <row r="18" spans="1:7" x14ac:dyDescent="0.3">
      <c r="A18" s="3"/>
      <c r="B18" s="1"/>
      <c r="C18" s="1"/>
      <c r="D18" s="7">
        <f t="shared" si="0"/>
        <v>17.196000000000012</v>
      </c>
      <c r="E18" s="7">
        <f t="shared" ref="E18:E23" si="5">E17+0.11</f>
        <v>17.046000000000014</v>
      </c>
      <c r="F18" s="6">
        <f t="shared" si="2"/>
        <v>320</v>
      </c>
      <c r="G18" s="8">
        <v>16</v>
      </c>
    </row>
    <row r="19" spans="1:7" x14ac:dyDescent="0.3">
      <c r="A19" s="3"/>
      <c r="B19" s="1"/>
      <c r="C19" s="1"/>
      <c r="D19" s="7">
        <f t="shared" si="0"/>
        <v>17.306000000000012</v>
      </c>
      <c r="E19" s="7">
        <f t="shared" si="5"/>
        <v>17.156000000000013</v>
      </c>
      <c r="F19" s="6">
        <f t="shared" si="2"/>
        <v>340</v>
      </c>
      <c r="G19" s="8">
        <v>17</v>
      </c>
    </row>
    <row r="20" spans="1:7" x14ac:dyDescent="0.3">
      <c r="A20" s="3"/>
      <c r="B20" s="1"/>
      <c r="C20" s="1"/>
      <c r="D20" s="7">
        <f t="shared" si="0"/>
        <v>17.416000000000011</v>
      </c>
      <c r="E20" s="7">
        <f t="shared" si="5"/>
        <v>17.266000000000012</v>
      </c>
      <c r="F20" s="6">
        <f t="shared" si="2"/>
        <v>360</v>
      </c>
      <c r="G20" s="8">
        <v>18</v>
      </c>
    </row>
    <row r="21" spans="1:7" x14ac:dyDescent="0.3">
      <c r="A21" s="3"/>
      <c r="B21" s="1"/>
      <c r="C21" s="1"/>
      <c r="D21" s="7">
        <f t="shared" si="0"/>
        <v>17.52600000000001</v>
      </c>
      <c r="E21" s="7">
        <f t="shared" si="5"/>
        <v>17.376000000000012</v>
      </c>
      <c r="F21" s="6">
        <f t="shared" si="2"/>
        <v>380</v>
      </c>
      <c r="G21" s="8">
        <v>19</v>
      </c>
    </row>
    <row r="22" spans="1:7" x14ac:dyDescent="0.3">
      <c r="A22" s="3"/>
      <c r="B22" s="1"/>
      <c r="C22" s="1"/>
      <c r="D22" s="7">
        <f t="shared" si="0"/>
        <v>17.63600000000001</v>
      </c>
      <c r="E22" s="7">
        <f t="shared" si="5"/>
        <v>17.486000000000011</v>
      </c>
      <c r="F22" s="6">
        <f t="shared" si="2"/>
        <v>400</v>
      </c>
      <c r="G22" s="8">
        <v>20</v>
      </c>
    </row>
    <row r="23" spans="1:7" x14ac:dyDescent="0.3">
      <c r="A23" s="3"/>
      <c r="B23" s="1"/>
      <c r="C23" s="1"/>
      <c r="D23" s="7">
        <f t="shared" si="0"/>
        <v>17.746000000000009</v>
      </c>
      <c r="E23" s="7">
        <f t="shared" si="5"/>
        <v>17.596000000000011</v>
      </c>
      <c r="F23" s="6">
        <f t="shared" si="2"/>
        <v>420</v>
      </c>
      <c r="G23" s="8">
        <v>21</v>
      </c>
    </row>
    <row r="24" spans="1:7" x14ac:dyDescent="0.3">
      <c r="A24" s="3"/>
      <c r="B24" s="1"/>
      <c r="C24" s="1"/>
      <c r="D24" s="7">
        <f t="shared" si="0"/>
        <v>17.426000000000009</v>
      </c>
      <c r="E24" s="7">
        <f>E23-0.32</f>
        <v>17.27600000000001</v>
      </c>
      <c r="F24" s="6">
        <f t="shared" si="2"/>
        <v>440</v>
      </c>
      <c r="G24" s="8">
        <v>22</v>
      </c>
    </row>
    <row r="25" spans="1:7" x14ac:dyDescent="0.3">
      <c r="A25" s="3"/>
      <c r="B25" s="1"/>
      <c r="C25" s="1"/>
      <c r="D25" s="7">
        <f t="shared" si="0"/>
        <v>17.106000000000009</v>
      </c>
      <c r="E25" s="7">
        <f t="shared" ref="E25:E62" si="6">E24-0.32</f>
        <v>16.95600000000001</v>
      </c>
      <c r="F25" s="6">
        <f t="shared" si="2"/>
        <v>460</v>
      </c>
      <c r="G25" s="8">
        <v>23</v>
      </c>
    </row>
    <row r="26" spans="1:7" x14ac:dyDescent="0.3">
      <c r="A26" s="3"/>
      <c r="B26" s="1"/>
      <c r="C26" s="1"/>
      <c r="D26" s="7">
        <f t="shared" si="0"/>
        <v>16.786000000000008</v>
      </c>
      <c r="E26" s="7">
        <f t="shared" si="6"/>
        <v>16.63600000000001</v>
      </c>
      <c r="F26" s="6">
        <f t="shared" si="2"/>
        <v>480</v>
      </c>
      <c r="G26" s="8">
        <v>24</v>
      </c>
    </row>
    <row r="27" spans="1:7" x14ac:dyDescent="0.3">
      <c r="A27" s="3"/>
      <c r="B27" s="1"/>
      <c r="C27" s="1"/>
      <c r="D27" s="7">
        <f t="shared" si="0"/>
        <v>16.466000000000008</v>
      </c>
      <c r="E27" s="7">
        <f t="shared" si="6"/>
        <v>16.31600000000001</v>
      </c>
      <c r="F27" s="6">
        <f t="shared" si="2"/>
        <v>500</v>
      </c>
      <c r="G27" s="8">
        <v>25</v>
      </c>
    </row>
    <row r="28" spans="1:7" x14ac:dyDescent="0.3">
      <c r="A28" s="3"/>
      <c r="B28" s="1"/>
      <c r="C28" s="1"/>
      <c r="D28" s="7">
        <f t="shared" si="0"/>
        <v>16.146000000000008</v>
      </c>
      <c r="E28" s="7">
        <f t="shared" si="6"/>
        <v>15.996000000000009</v>
      </c>
      <c r="F28" s="6">
        <f t="shared" si="2"/>
        <v>520</v>
      </c>
      <c r="G28" s="8">
        <v>26</v>
      </c>
    </row>
    <row r="29" spans="1:7" x14ac:dyDescent="0.3">
      <c r="A29" s="3"/>
      <c r="B29" s="1"/>
      <c r="C29" s="1"/>
      <c r="D29" s="7">
        <f t="shared" si="0"/>
        <v>15.826000000000009</v>
      </c>
      <c r="E29" s="7">
        <f t="shared" si="6"/>
        <v>15.676000000000009</v>
      </c>
      <c r="F29" s="6">
        <f t="shared" si="2"/>
        <v>540</v>
      </c>
      <c r="G29" s="8">
        <v>27</v>
      </c>
    </row>
    <row r="30" spans="1:7" x14ac:dyDescent="0.3">
      <c r="A30" s="3"/>
      <c r="B30" s="1"/>
      <c r="C30" s="1"/>
      <c r="D30" s="7">
        <f t="shared" si="0"/>
        <v>15.506000000000009</v>
      </c>
      <c r="E30" s="7">
        <f t="shared" si="6"/>
        <v>15.356000000000009</v>
      </c>
      <c r="F30" s="6">
        <f t="shared" si="2"/>
        <v>560</v>
      </c>
      <c r="G30" s="8">
        <v>28</v>
      </c>
    </row>
    <row r="31" spans="1:7" x14ac:dyDescent="0.3">
      <c r="A31" s="3"/>
      <c r="B31" s="1"/>
      <c r="C31" s="1"/>
      <c r="D31" s="7">
        <f t="shared" si="0"/>
        <v>15.186000000000009</v>
      </c>
      <c r="E31" s="7">
        <f t="shared" si="6"/>
        <v>15.036000000000008</v>
      </c>
      <c r="F31" s="6">
        <f t="shared" si="2"/>
        <v>580</v>
      </c>
      <c r="G31" s="8">
        <v>29</v>
      </c>
    </row>
    <row r="32" spans="1:7" x14ac:dyDescent="0.3">
      <c r="A32" s="3"/>
      <c r="B32" s="1"/>
      <c r="C32" s="1"/>
      <c r="D32" s="7">
        <f t="shared" si="0"/>
        <v>14.866000000000009</v>
      </c>
      <c r="E32" s="7">
        <f t="shared" si="6"/>
        <v>14.716000000000008</v>
      </c>
      <c r="F32" s="6">
        <f t="shared" si="2"/>
        <v>600</v>
      </c>
      <c r="G32" s="8">
        <v>30</v>
      </c>
    </row>
    <row r="33" spans="1:7" x14ac:dyDescent="0.3">
      <c r="A33" s="3"/>
      <c r="B33" s="1"/>
      <c r="C33" s="1"/>
      <c r="D33" s="7">
        <f t="shared" si="0"/>
        <v>14.546000000000008</v>
      </c>
      <c r="E33" s="7">
        <f t="shared" si="6"/>
        <v>14.396000000000008</v>
      </c>
      <c r="F33" s="6">
        <f t="shared" si="2"/>
        <v>620</v>
      </c>
      <c r="G33" s="8">
        <v>31</v>
      </c>
    </row>
    <row r="34" spans="1:7" x14ac:dyDescent="0.3">
      <c r="A34" s="3"/>
      <c r="B34" s="1"/>
      <c r="C34" s="1"/>
      <c r="D34" s="7">
        <f t="shared" si="0"/>
        <v>14.226000000000008</v>
      </c>
      <c r="E34" s="7">
        <f t="shared" si="6"/>
        <v>14.076000000000008</v>
      </c>
      <c r="F34" s="6">
        <f t="shared" si="2"/>
        <v>640</v>
      </c>
      <c r="G34" s="8">
        <v>32</v>
      </c>
    </row>
    <row r="35" spans="1:7" x14ac:dyDescent="0.3">
      <c r="A35" s="3"/>
      <c r="B35" s="1"/>
      <c r="C35" s="1"/>
      <c r="D35" s="7">
        <f t="shared" si="0"/>
        <v>13.906000000000008</v>
      </c>
      <c r="E35" s="7">
        <f t="shared" si="6"/>
        <v>13.756000000000007</v>
      </c>
      <c r="F35" s="6">
        <f t="shared" si="2"/>
        <v>660</v>
      </c>
      <c r="G35" s="8">
        <v>33</v>
      </c>
    </row>
    <row r="36" spans="1:7" x14ac:dyDescent="0.3">
      <c r="A36" s="3"/>
      <c r="B36" s="1"/>
      <c r="C36" s="1"/>
      <c r="D36" s="7">
        <f t="shared" si="0"/>
        <v>13.586000000000007</v>
      </c>
      <c r="E36" s="7">
        <f t="shared" si="6"/>
        <v>13.436000000000007</v>
      </c>
      <c r="F36" s="6">
        <f t="shared" si="2"/>
        <v>680</v>
      </c>
      <c r="G36" s="8">
        <v>34</v>
      </c>
    </row>
    <row r="37" spans="1:7" x14ac:dyDescent="0.3">
      <c r="A37" s="3"/>
      <c r="B37" s="1"/>
      <c r="C37" s="1"/>
      <c r="D37" s="7">
        <f t="shared" si="0"/>
        <v>13.266000000000007</v>
      </c>
      <c r="E37" s="7">
        <f t="shared" si="6"/>
        <v>13.116000000000007</v>
      </c>
      <c r="F37" s="6">
        <f t="shared" si="2"/>
        <v>700</v>
      </c>
      <c r="G37" s="8">
        <v>35</v>
      </c>
    </row>
    <row r="38" spans="1:7" x14ac:dyDescent="0.3">
      <c r="A38" s="3"/>
      <c r="B38" s="1"/>
      <c r="C38" s="1"/>
      <c r="D38" s="7">
        <f t="shared" si="0"/>
        <v>12.946000000000007</v>
      </c>
      <c r="E38" s="7">
        <f t="shared" si="6"/>
        <v>12.796000000000006</v>
      </c>
      <c r="F38" s="6">
        <f t="shared" si="2"/>
        <v>720</v>
      </c>
      <c r="G38" s="8">
        <v>36</v>
      </c>
    </row>
    <row r="39" spans="1:7" x14ac:dyDescent="0.3">
      <c r="A39" s="3"/>
      <c r="B39" s="1"/>
      <c r="C39" s="1"/>
      <c r="D39" s="7">
        <f t="shared" si="0"/>
        <v>12.626000000000007</v>
      </c>
      <c r="E39" s="7">
        <f t="shared" si="6"/>
        <v>12.476000000000006</v>
      </c>
      <c r="F39" s="6">
        <f t="shared" si="2"/>
        <v>740</v>
      </c>
      <c r="G39" s="8">
        <v>37</v>
      </c>
    </row>
    <row r="40" spans="1:7" x14ac:dyDescent="0.3">
      <c r="A40" s="3"/>
      <c r="B40" s="1"/>
      <c r="C40" s="1"/>
      <c r="D40" s="7">
        <f t="shared" si="0"/>
        <v>12.306000000000006</v>
      </c>
      <c r="E40" s="7">
        <f t="shared" si="6"/>
        <v>12.156000000000006</v>
      </c>
      <c r="F40" s="6">
        <f t="shared" si="2"/>
        <v>760</v>
      </c>
      <c r="G40" s="8">
        <v>38</v>
      </c>
    </row>
    <row r="41" spans="1:7" x14ac:dyDescent="0.3">
      <c r="A41" s="3"/>
      <c r="B41" s="1"/>
      <c r="C41" s="1"/>
      <c r="D41" s="7">
        <f t="shared" si="0"/>
        <v>11.986000000000006</v>
      </c>
      <c r="E41" s="7">
        <f t="shared" si="6"/>
        <v>11.836000000000006</v>
      </c>
      <c r="F41" s="6">
        <f t="shared" si="2"/>
        <v>780</v>
      </c>
      <c r="G41" s="8">
        <v>39</v>
      </c>
    </row>
    <row r="42" spans="1:7" x14ac:dyDescent="0.3">
      <c r="A42" s="3"/>
      <c r="B42" s="1"/>
      <c r="C42" s="1"/>
      <c r="D42" s="7">
        <f t="shared" si="0"/>
        <v>11.776000000000005</v>
      </c>
      <c r="E42" s="7">
        <f>E41-0.21</f>
        <v>11.626000000000005</v>
      </c>
      <c r="F42" s="6">
        <f t="shared" si="2"/>
        <v>800</v>
      </c>
      <c r="G42" s="8">
        <v>40</v>
      </c>
    </row>
    <row r="43" spans="1:7" x14ac:dyDescent="0.3">
      <c r="A43" s="3"/>
      <c r="B43" s="1"/>
      <c r="C43" s="1"/>
      <c r="D43" s="7">
        <f t="shared" si="0"/>
        <v>11.566000000000004</v>
      </c>
      <c r="E43" s="7">
        <f t="shared" ref="E43:E62" si="7">E42-0.21</f>
        <v>11.416000000000004</v>
      </c>
      <c r="F43" s="6">
        <f t="shared" si="2"/>
        <v>820</v>
      </c>
      <c r="G43" s="8">
        <v>41</v>
      </c>
    </row>
    <row r="44" spans="1:7" x14ac:dyDescent="0.3">
      <c r="A44" s="3"/>
      <c r="B44" s="1"/>
      <c r="C44" s="1"/>
      <c r="D44" s="7">
        <f t="shared" si="0"/>
        <v>11.356000000000003</v>
      </c>
      <c r="E44" s="7">
        <f t="shared" si="7"/>
        <v>11.206000000000003</v>
      </c>
      <c r="F44" s="6">
        <f t="shared" si="2"/>
        <v>840</v>
      </c>
      <c r="G44" s="8">
        <v>42</v>
      </c>
    </row>
    <row r="45" spans="1:7" x14ac:dyDescent="0.3">
      <c r="A45" s="3"/>
      <c r="B45" s="1"/>
      <c r="C45" s="1"/>
      <c r="D45" s="7">
        <f t="shared" si="0"/>
        <v>11.146000000000003</v>
      </c>
      <c r="E45" s="7">
        <f t="shared" si="7"/>
        <v>10.996000000000002</v>
      </c>
      <c r="F45" s="6">
        <f t="shared" si="2"/>
        <v>860</v>
      </c>
      <c r="G45" s="8">
        <v>43</v>
      </c>
    </row>
    <row r="46" spans="1:7" x14ac:dyDescent="0.3">
      <c r="A46" s="3"/>
      <c r="B46" s="1"/>
      <c r="C46" s="1"/>
      <c r="D46" s="7">
        <f t="shared" si="0"/>
        <v>10.936000000000002</v>
      </c>
      <c r="E46" s="7">
        <f t="shared" si="7"/>
        <v>10.786000000000001</v>
      </c>
      <c r="F46" s="6">
        <f t="shared" si="2"/>
        <v>880</v>
      </c>
      <c r="G46" s="8">
        <v>44</v>
      </c>
    </row>
    <row r="47" spans="1:7" x14ac:dyDescent="0.3">
      <c r="A47" s="3"/>
      <c r="B47" s="1"/>
      <c r="C47" s="1"/>
      <c r="D47" s="7">
        <f t="shared" si="0"/>
        <v>10.726000000000001</v>
      </c>
      <c r="E47" s="7">
        <f t="shared" si="7"/>
        <v>10.576000000000001</v>
      </c>
      <c r="F47" s="6">
        <f t="shared" si="2"/>
        <v>900</v>
      </c>
      <c r="G47" s="8">
        <v>45</v>
      </c>
    </row>
    <row r="48" spans="1:7" x14ac:dyDescent="0.3">
      <c r="A48" s="3"/>
      <c r="B48" s="1"/>
      <c r="C48" s="1"/>
      <c r="D48" s="7">
        <f t="shared" si="0"/>
        <v>10.516</v>
      </c>
      <c r="E48" s="7">
        <f t="shared" si="7"/>
        <v>10.366</v>
      </c>
      <c r="F48" s="6">
        <f t="shared" si="2"/>
        <v>920</v>
      </c>
      <c r="G48" s="8">
        <v>46</v>
      </c>
    </row>
    <row r="49" spans="1:7" x14ac:dyDescent="0.3">
      <c r="A49" s="3"/>
      <c r="B49" s="1"/>
      <c r="C49" s="1"/>
      <c r="D49" s="7">
        <f t="shared" si="0"/>
        <v>10.305999999999999</v>
      </c>
      <c r="E49" s="7">
        <f t="shared" si="7"/>
        <v>10.155999999999999</v>
      </c>
      <c r="F49" s="6">
        <f t="shared" si="2"/>
        <v>940</v>
      </c>
      <c r="G49" s="8">
        <v>47</v>
      </c>
    </row>
    <row r="50" spans="1:7" x14ac:dyDescent="0.3">
      <c r="A50" s="3"/>
      <c r="B50" s="1"/>
      <c r="C50" s="1"/>
      <c r="D50" s="7">
        <f t="shared" si="0"/>
        <v>10.095999999999998</v>
      </c>
      <c r="E50" s="7">
        <f t="shared" si="7"/>
        <v>9.945999999999998</v>
      </c>
      <c r="F50" s="6">
        <f t="shared" si="2"/>
        <v>960</v>
      </c>
      <c r="G50" s="8">
        <v>48</v>
      </c>
    </row>
    <row r="51" spans="1:7" x14ac:dyDescent="0.3">
      <c r="A51" s="3"/>
      <c r="B51" s="1"/>
      <c r="C51" s="1"/>
      <c r="D51" s="7">
        <f t="shared" si="0"/>
        <v>9.8859999999999975</v>
      </c>
      <c r="E51" s="7">
        <f t="shared" si="7"/>
        <v>9.7359999999999971</v>
      </c>
      <c r="F51" s="6">
        <f t="shared" si="2"/>
        <v>980</v>
      </c>
      <c r="G51" s="8">
        <v>49</v>
      </c>
    </row>
    <row r="52" spans="1:7" x14ac:dyDescent="0.3">
      <c r="A52" s="3"/>
      <c r="B52" s="1"/>
      <c r="C52" s="1"/>
      <c r="D52" s="7">
        <f t="shared" si="0"/>
        <v>9.6159999999999979</v>
      </c>
      <c r="E52" s="7">
        <f>E51-0.27</f>
        <v>9.4659999999999975</v>
      </c>
      <c r="F52" s="6">
        <f t="shared" si="2"/>
        <v>1000</v>
      </c>
      <c r="G52" s="8">
        <v>50</v>
      </c>
    </row>
    <row r="53" spans="1:7" x14ac:dyDescent="0.3">
      <c r="A53" s="3"/>
      <c r="B53" s="1"/>
      <c r="C53" s="1"/>
      <c r="D53" s="7">
        <f t="shared" si="0"/>
        <v>9.3459999999999983</v>
      </c>
      <c r="E53" s="7">
        <f t="shared" ref="E53:E62" si="8">E52-0.27</f>
        <v>9.195999999999998</v>
      </c>
      <c r="F53" s="6">
        <f t="shared" si="2"/>
        <v>1020</v>
      </c>
      <c r="G53" s="8">
        <v>51</v>
      </c>
    </row>
    <row r="54" spans="1:7" x14ac:dyDescent="0.3">
      <c r="A54" s="3"/>
      <c r="B54" s="1"/>
      <c r="C54" s="1"/>
      <c r="D54" s="7">
        <f t="shared" si="0"/>
        <v>9.0759999999999987</v>
      </c>
      <c r="E54" s="7">
        <f t="shared" si="8"/>
        <v>8.9259999999999984</v>
      </c>
      <c r="F54" s="6">
        <f t="shared" si="2"/>
        <v>1040</v>
      </c>
      <c r="G54" s="8">
        <v>52</v>
      </c>
    </row>
    <row r="55" spans="1:7" x14ac:dyDescent="0.3">
      <c r="A55" s="3"/>
      <c r="B55" s="1"/>
      <c r="C55" s="1"/>
      <c r="D55" s="7">
        <f t="shared" si="0"/>
        <v>8.8059999999999992</v>
      </c>
      <c r="E55" s="7">
        <f t="shared" si="8"/>
        <v>8.6559999999999988</v>
      </c>
      <c r="F55" s="6">
        <f t="shared" si="2"/>
        <v>1060</v>
      </c>
      <c r="G55" s="8">
        <v>53</v>
      </c>
    </row>
    <row r="56" spans="1:7" x14ac:dyDescent="0.3">
      <c r="A56" s="3"/>
      <c r="B56" s="1"/>
      <c r="C56" s="1"/>
      <c r="D56" s="7">
        <f t="shared" si="0"/>
        <v>8.5359999999999996</v>
      </c>
      <c r="E56" s="7">
        <f t="shared" si="8"/>
        <v>8.3859999999999992</v>
      </c>
      <c r="F56" s="6">
        <f t="shared" si="2"/>
        <v>1080</v>
      </c>
      <c r="G56" s="8">
        <v>54</v>
      </c>
    </row>
    <row r="57" spans="1:7" x14ac:dyDescent="0.3">
      <c r="A57" s="3"/>
      <c r="B57" s="1"/>
      <c r="C57" s="1"/>
      <c r="D57" s="7">
        <f t="shared" si="0"/>
        <v>8.266</v>
      </c>
      <c r="E57" s="7">
        <f t="shared" si="8"/>
        <v>8.1159999999999997</v>
      </c>
      <c r="F57" s="6">
        <f t="shared" si="2"/>
        <v>1100</v>
      </c>
      <c r="G57" s="8">
        <v>55</v>
      </c>
    </row>
    <row r="58" spans="1:7" x14ac:dyDescent="0.3">
      <c r="A58" s="3"/>
      <c r="B58" s="1"/>
      <c r="C58" s="1"/>
      <c r="D58" s="7">
        <f t="shared" si="0"/>
        <v>7.9960000000000004</v>
      </c>
      <c r="E58" s="7">
        <f t="shared" si="8"/>
        <v>7.8460000000000001</v>
      </c>
      <c r="F58" s="6">
        <f t="shared" si="2"/>
        <v>1120</v>
      </c>
      <c r="G58" s="8">
        <v>56</v>
      </c>
    </row>
    <row r="59" spans="1:7" x14ac:dyDescent="0.3">
      <c r="A59" s="3"/>
      <c r="B59" s="1"/>
      <c r="C59" s="1"/>
      <c r="D59" s="7">
        <f t="shared" si="0"/>
        <v>7.7260000000000009</v>
      </c>
      <c r="E59" s="7">
        <f t="shared" si="8"/>
        <v>7.5760000000000005</v>
      </c>
      <c r="F59" s="6">
        <f t="shared" si="2"/>
        <v>1140</v>
      </c>
      <c r="G59" s="8">
        <v>57</v>
      </c>
    </row>
    <row r="60" spans="1:7" x14ac:dyDescent="0.3">
      <c r="A60" s="3"/>
      <c r="B60" s="1"/>
      <c r="C60" s="1"/>
      <c r="D60" s="7">
        <f t="shared" si="0"/>
        <v>7.4560000000000013</v>
      </c>
      <c r="E60" s="7">
        <f t="shared" si="8"/>
        <v>7.3060000000000009</v>
      </c>
      <c r="F60" s="6">
        <f t="shared" si="2"/>
        <v>1160</v>
      </c>
      <c r="G60" s="8">
        <v>58</v>
      </c>
    </row>
    <row r="61" spans="1:7" x14ac:dyDescent="0.3">
      <c r="A61" s="3"/>
      <c r="B61" s="1"/>
      <c r="C61" s="1"/>
      <c r="D61" s="7">
        <f t="shared" si="0"/>
        <v>7.1860000000000017</v>
      </c>
      <c r="E61" s="7">
        <f t="shared" si="8"/>
        <v>7.0360000000000014</v>
      </c>
      <c r="F61" s="6">
        <f t="shared" si="2"/>
        <v>1180</v>
      </c>
      <c r="G61" s="8">
        <v>59</v>
      </c>
    </row>
    <row r="62" spans="1:7" x14ac:dyDescent="0.3">
      <c r="A62" s="3"/>
      <c r="B62" s="1"/>
      <c r="C62" s="1"/>
      <c r="D62" s="7">
        <f t="shared" si="0"/>
        <v>6.9160000000000021</v>
      </c>
      <c r="E62" s="7">
        <f t="shared" si="8"/>
        <v>6.7660000000000018</v>
      </c>
      <c r="F62" s="6">
        <f t="shared" si="2"/>
        <v>1200</v>
      </c>
      <c r="G62" s="8">
        <v>60</v>
      </c>
    </row>
    <row r="63" spans="1:7" x14ac:dyDescent="0.3">
      <c r="A63" s="3"/>
      <c r="B63" s="1"/>
      <c r="C63" s="1"/>
      <c r="D63" s="7">
        <f t="shared" si="0"/>
        <v>6.8360000000000021</v>
      </c>
      <c r="E63" s="7">
        <f>E62-0.08</f>
        <v>6.6860000000000017</v>
      </c>
      <c r="F63" s="6">
        <f t="shared" si="2"/>
        <v>1220</v>
      </c>
      <c r="G63" s="8">
        <v>61</v>
      </c>
    </row>
    <row r="64" spans="1:7" x14ac:dyDescent="0.3">
      <c r="A64" s="3"/>
      <c r="B64" s="1"/>
      <c r="C64" s="1"/>
      <c r="D64" s="7">
        <f t="shared" si="0"/>
        <v>6.756000000000002</v>
      </c>
      <c r="E64" s="7">
        <f t="shared" ref="E64:E82" si="9">E63-0.08</f>
        <v>6.6060000000000016</v>
      </c>
      <c r="F64" s="6">
        <f t="shared" si="2"/>
        <v>1240</v>
      </c>
      <c r="G64" s="8">
        <v>62</v>
      </c>
    </row>
    <row r="65" spans="1:7" x14ac:dyDescent="0.3">
      <c r="A65" s="3"/>
      <c r="B65" s="1"/>
      <c r="C65" s="1"/>
      <c r="D65" s="7">
        <f t="shared" si="0"/>
        <v>6.6760000000000019</v>
      </c>
      <c r="E65" s="7">
        <f t="shared" si="9"/>
        <v>6.5260000000000016</v>
      </c>
      <c r="F65" s="6">
        <f t="shared" si="2"/>
        <v>1260</v>
      </c>
      <c r="G65" s="8">
        <v>63</v>
      </c>
    </row>
    <row r="66" spans="1:7" x14ac:dyDescent="0.3">
      <c r="A66" s="3"/>
      <c r="B66" s="1"/>
      <c r="C66" s="1"/>
      <c r="D66" s="7">
        <f t="shared" si="0"/>
        <v>6.5960000000000019</v>
      </c>
      <c r="E66" s="7">
        <f t="shared" si="9"/>
        <v>6.4460000000000015</v>
      </c>
      <c r="F66" s="6">
        <f t="shared" si="2"/>
        <v>1280</v>
      </c>
      <c r="G66" s="8">
        <v>64</v>
      </c>
    </row>
    <row r="67" spans="1:7" x14ac:dyDescent="0.3">
      <c r="A67" s="3"/>
      <c r="B67" s="1"/>
      <c r="C67" s="1"/>
      <c r="D67" s="7">
        <f t="shared" ref="D67:D90" si="10">E67+0.15</f>
        <v>6.5160000000000018</v>
      </c>
      <c r="E67" s="7">
        <f t="shared" si="9"/>
        <v>6.3660000000000014</v>
      </c>
      <c r="F67" s="6">
        <f t="shared" si="2"/>
        <v>1300</v>
      </c>
      <c r="G67" s="8">
        <v>65</v>
      </c>
    </row>
    <row r="68" spans="1:7" x14ac:dyDescent="0.3">
      <c r="A68" s="3"/>
      <c r="B68" s="1"/>
      <c r="C68" s="1"/>
      <c r="D68" s="7">
        <f t="shared" si="10"/>
        <v>6.5960000000000019</v>
      </c>
      <c r="E68" s="7">
        <f>E67+0.08</f>
        <v>6.4460000000000015</v>
      </c>
      <c r="F68" s="6">
        <f t="shared" ref="F68:F90" si="11">F67+20</f>
        <v>1320</v>
      </c>
      <c r="G68" s="8">
        <v>66</v>
      </c>
    </row>
    <row r="69" spans="1:7" x14ac:dyDescent="0.3">
      <c r="A69" s="3"/>
      <c r="B69" s="1"/>
      <c r="C69" s="1"/>
      <c r="D69" s="7">
        <f t="shared" si="10"/>
        <v>6.6760000000000019</v>
      </c>
      <c r="E69" s="7">
        <f t="shared" ref="E69:E75" si="12">E68+0.08</f>
        <v>6.5260000000000016</v>
      </c>
      <c r="F69" s="6">
        <f t="shared" si="11"/>
        <v>1340</v>
      </c>
      <c r="G69" s="8">
        <v>67</v>
      </c>
    </row>
    <row r="70" spans="1:7" x14ac:dyDescent="0.3">
      <c r="A70" s="3"/>
      <c r="B70" s="1"/>
      <c r="C70" s="1"/>
      <c r="D70" s="7">
        <f t="shared" si="10"/>
        <v>6.756000000000002</v>
      </c>
      <c r="E70" s="7">
        <f t="shared" si="12"/>
        <v>6.6060000000000016</v>
      </c>
      <c r="F70" s="6">
        <f t="shared" si="11"/>
        <v>1360</v>
      </c>
      <c r="G70" s="8">
        <v>68</v>
      </c>
    </row>
    <row r="71" spans="1:7" x14ac:dyDescent="0.3">
      <c r="A71" s="3"/>
      <c r="B71" s="1"/>
      <c r="C71" s="1"/>
      <c r="D71" s="7">
        <f t="shared" si="10"/>
        <v>6.8360000000000021</v>
      </c>
      <c r="E71" s="7">
        <f t="shared" si="12"/>
        <v>6.6860000000000017</v>
      </c>
      <c r="F71" s="6">
        <f t="shared" si="11"/>
        <v>1380</v>
      </c>
      <c r="G71" s="8">
        <v>69</v>
      </c>
    </row>
    <row r="72" spans="1:7" x14ac:dyDescent="0.3">
      <c r="A72" s="3"/>
      <c r="B72" s="1"/>
      <c r="C72" s="1"/>
      <c r="D72" s="7">
        <f t="shared" si="10"/>
        <v>6.9160000000000021</v>
      </c>
      <c r="E72" s="7">
        <f t="shared" si="12"/>
        <v>6.7660000000000018</v>
      </c>
      <c r="F72" s="6">
        <f t="shared" si="11"/>
        <v>1400</v>
      </c>
      <c r="G72" s="8">
        <v>70</v>
      </c>
    </row>
    <row r="73" spans="1:7" x14ac:dyDescent="0.3">
      <c r="A73" s="3"/>
      <c r="B73" s="1"/>
      <c r="C73" s="1"/>
      <c r="D73" s="7">
        <f t="shared" si="10"/>
        <v>6.8360000000000021</v>
      </c>
      <c r="E73" s="7">
        <f>E72-0.08</f>
        <v>6.6860000000000017</v>
      </c>
      <c r="F73" s="6">
        <f t="shared" si="11"/>
        <v>1420</v>
      </c>
      <c r="G73" s="8">
        <v>71</v>
      </c>
    </row>
    <row r="74" spans="1:7" x14ac:dyDescent="0.3">
      <c r="A74" s="3"/>
      <c r="B74" s="1"/>
      <c r="C74" s="1"/>
      <c r="D74" s="7">
        <f t="shared" si="10"/>
        <v>6.756000000000002</v>
      </c>
      <c r="E74" s="7">
        <f t="shared" ref="E74:E82" si="13">E73-0.08</f>
        <v>6.6060000000000016</v>
      </c>
      <c r="F74" s="6">
        <f t="shared" si="11"/>
        <v>1440</v>
      </c>
      <c r="G74" s="8">
        <v>72</v>
      </c>
    </row>
    <row r="75" spans="1:7" x14ac:dyDescent="0.3">
      <c r="A75" s="3"/>
      <c r="B75" s="1"/>
      <c r="C75" s="1"/>
      <c r="D75" s="7">
        <f t="shared" si="10"/>
        <v>6.6760000000000019</v>
      </c>
      <c r="E75" s="7">
        <f t="shared" si="13"/>
        <v>6.5260000000000016</v>
      </c>
      <c r="F75" s="6">
        <f t="shared" si="11"/>
        <v>1460</v>
      </c>
      <c r="G75" s="8">
        <v>73</v>
      </c>
    </row>
    <row r="76" spans="1:7" x14ac:dyDescent="0.3">
      <c r="A76" s="3"/>
      <c r="B76" s="1"/>
      <c r="C76" s="1"/>
      <c r="D76" s="7">
        <f t="shared" si="10"/>
        <v>6.5960000000000019</v>
      </c>
      <c r="E76" s="7">
        <f t="shared" si="13"/>
        <v>6.4460000000000015</v>
      </c>
      <c r="F76" s="6">
        <f t="shared" si="11"/>
        <v>1480</v>
      </c>
      <c r="G76" s="8">
        <v>74</v>
      </c>
    </row>
    <row r="77" spans="1:7" x14ac:dyDescent="0.3">
      <c r="A77" s="3"/>
      <c r="B77" s="1"/>
      <c r="C77" s="1"/>
      <c r="D77" s="7">
        <f t="shared" si="10"/>
        <v>6.5160000000000018</v>
      </c>
      <c r="E77" s="7">
        <f t="shared" si="13"/>
        <v>6.3660000000000014</v>
      </c>
      <c r="F77" s="6">
        <f t="shared" si="11"/>
        <v>1500</v>
      </c>
      <c r="G77" s="8">
        <v>75</v>
      </c>
    </row>
    <row r="78" spans="1:7" x14ac:dyDescent="0.3">
      <c r="A78" s="3"/>
      <c r="B78" s="1"/>
      <c r="C78" s="1"/>
      <c r="D78" s="7">
        <f t="shared" si="10"/>
        <v>6.4360000000000017</v>
      </c>
      <c r="E78" s="7">
        <f t="shared" si="13"/>
        <v>6.2860000000000014</v>
      </c>
      <c r="F78" s="6">
        <f t="shared" si="11"/>
        <v>1520</v>
      </c>
      <c r="G78" s="8">
        <v>76</v>
      </c>
    </row>
    <row r="79" spans="1:7" x14ac:dyDescent="0.3">
      <c r="A79" s="3"/>
      <c r="B79" s="1"/>
      <c r="C79" s="1"/>
      <c r="D79" s="7">
        <f t="shared" si="10"/>
        <v>6.5160000000000018</v>
      </c>
      <c r="E79" s="7">
        <f>E78+0.08</f>
        <v>6.3660000000000014</v>
      </c>
      <c r="F79" s="6">
        <f t="shared" si="11"/>
        <v>1540</v>
      </c>
      <c r="G79" s="8">
        <v>77</v>
      </c>
    </row>
    <row r="80" spans="1:7" x14ac:dyDescent="0.3">
      <c r="A80" s="3"/>
      <c r="B80" s="1"/>
      <c r="C80" s="1"/>
      <c r="D80" s="7">
        <f t="shared" si="10"/>
        <v>6.5960000000000019</v>
      </c>
      <c r="E80" s="7">
        <f t="shared" ref="E80:E82" si="14">E79+0.08</f>
        <v>6.4460000000000015</v>
      </c>
      <c r="F80" s="6">
        <f t="shared" si="11"/>
        <v>1560</v>
      </c>
      <c r="G80" s="8">
        <v>78</v>
      </c>
    </row>
    <row r="81" spans="1:7" x14ac:dyDescent="0.3">
      <c r="A81" s="3"/>
      <c r="B81" s="1"/>
      <c r="C81" s="1"/>
      <c r="D81" s="7">
        <f t="shared" si="10"/>
        <v>6.6760000000000019</v>
      </c>
      <c r="E81" s="7">
        <f t="shared" si="14"/>
        <v>6.5260000000000016</v>
      </c>
      <c r="F81" s="6">
        <f t="shared" si="11"/>
        <v>1580</v>
      </c>
      <c r="G81" s="8">
        <v>79</v>
      </c>
    </row>
    <row r="82" spans="1:7" x14ac:dyDescent="0.3">
      <c r="A82" s="3"/>
      <c r="B82" s="1"/>
      <c r="C82" s="1"/>
      <c r="D82" s="7">
        <f t="shared" si="10"/>
        <v>6.756000000000002</v>
      </c>
      <c r="E82" s="7">
        <f t="shared" si="14"/>
        <v>6.6060000000000016</v>
      </c>
      <c r="F82" s="6">
        <f t="shared" si="11"/>
        <v>1600</v>
      </c>
      <c r="G82" s="8">
        <v>80</v>
      </c>
    </row>
    <row r="83" spans="1:7" x14ac:dyDescent="0.3">
      <c r="A83" s="3"/>
      <c r="B83" s="1"/>
      <c r="C83" s="1"/>
      <c r="D83" s="7">
        <f t="shared" si="10"/>
        <v>7.0660000000000016</v>
      </c>
      <c r="E83" s="7">
        <f>E82+0.31</f>
        <v>6.9160000000000013</v>
      </c>
      <c r="F83" s="6">
        <f t="shared" si="11"/>
        <v>1620</v>
      </c>
      <c r="G83" s="8">
        <v>81</v>
      </c>
    </row>
    <row r="84" spans="1:7" x14ac:dyDescent="0.3">
      <c r="A84" s="3"/>
      <c r="B84" s="1"/>
      <c r="C84" s="1"/>
      <c r="D84" s="7">
        <f t="shared" si="10"/>
        <v>7.3760000000000012</v>
      </c>
      <c r="E84" s="7">
        <f t="shared" ref="E84:E90" si="15">E83+0.31</f>
        <v>7.2260000000000009</v>
      </c>
      <c r="F84" s="6">
        <f t="shared" si="11"/>
        <v>1640</v>
      </c>
      <c r="G84" s="8">
        <v>82</v>
      </c>
    </row>
    <row r="85" spans="1:7" x14ac:dyDescent="0.3">
      <c r="A85" s="3"/>
      <c r="B85" s="1"/>
      <c r="C85" s="1"/>
      <c r="D85" s="7">
        <f t="shared" si="10"/>
        <v>7.6860000000000008</v>
      </c>
      <c r="E85" s="7">
        <f t="shared" si="15"/>
        <v>7.5360000000000005</v>
      </c>
      <c r="F85" s="6">
        <f t="shared" si="11"/>
        <v>1660</v>
      </c>
      <c r="G85" s="8">
        <v>83</v>
      </c>
    </row>
    <row r="86" spans="1:7" x14ac:dyDescent="0.3">
      <c r="A86" s="3"/>
      <c r="B86" s="1"/>
      <c r="C86" s="1"/>
      <c r="D86" s="7">
        <f t="shared" si="10"/>
        <v>7.9960000000000004</v>
      </c>
      <c r="E86" s="7">
        <f t="shared" si="15"/>
        <v>7.8460000000000001</v>
      </c>
      <c r="F86" s="6">
        <f t="shared" si="11"/>
        <v>1680</v>
      </c>
      <c r="G86" s="8">
        <v>84</v>
      </c>
    </row>
    <row r="87" spans="1:7" x14ac:dyDescent="0.3">
      <c r="A87" s="3"/>
      <c r="B87" s="1"/>
      <c r="C87" s="1"/>
      <c r="D87" s="7">
        <f t="shared" si="10"/>
        <v>8.3060000000000009</v>
      </c>
      <c r="E87" s="7">
        <f t="shared" si="15"/>
        <v>8.1560000000000006</v>
      </c>
      <c r="F87" s="6">
        <f t="shared" si="11"/>
        <v>1700</v>
      </c>
      <c r="G87" s="8">
        <v>85</v>
      </c>
    </row>
    <row r="88" spans="1:7" x14ac:dyDescent="0.3">
      <c r="A88" s="3"/>
      <c r="B88" s="1"/>
      <c r="C88" s="1"/>
      <c r="D88" s="7">
        <f t="shared" si="10"/>
        <v>8.6160000000000014</v>
      </c>
      <c r="E88" s="7">
        <f t="shared" si="15"/>
        <v>8.4660000000000011</v>
      </c>
      <c r="F88" s="6">
        <f t="shared" si="11"/>
        <v>1720</v>
      </c>
      <c r="G88" s="8">
        <v>86</v>
      </c>
    </row>
    <row r="89" spans="1:7" x14ac:dyDescent="0.3">
      <c r="A89" s="3"/>
      <c r="B89" s="1"/>
      <c r="C89" s="1"/>
      <c r="D89" s="7">
        <f t="shared" si="10"/>
        <v>8.9260000000000019</v>
      </c>
      <c r="E89" s="7">
        <f t="shared" si="15"/>
        <v>8.7760000000000016</v>
      </c>
      <c r="F89" s="6">
        <f t="shared" si="11"/>
        <v>1740</v>
      </c>
      <c r="G89" s="8">
        <v>87</v>
      </c>
    </row>
    <row r="90" spans="1:7" x14ac:dyDescent="0.3">
      <c r="A90" s="3"/>
      <c r="B90" s="1"/>
      <c r="C90" s="1"/>
      <c r="D90" s="7">
        <f t="shared" si="10"/>
        <v>9.2360000000000024</v>
      </c>
      <c r="E90" s="7">
        <f t="shared" si="15"/>
        <v>9.0860000000000021</v>
      </c>
      <c r="F90" s="6">
        <f t="shared" si="11"/>
        <v>1760</v>
      </c>
      <c r="G90" s="8">
        <v>88</v>
      </c>
    </row>
  </sheetData>
  <pageMargins left="0.511811024" right="0.511811024" top="0.78740157499999996" bottom="0.78740157499999996" header="0.31496062000000002" footer="0.31496062000000002"/>
  <pageSetup paperSize="9" scale="3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88D6C-1813-4115-8E8C-123A0B442C44}">
  <dimension ref="A1:G89"/>
  <sheetViews>
    <sheetView tabSelected="1" view="pageBreakPreview" zoomScale="87" zoomScaleNormal="100" zoomScaleSheetLayoutView="87" workbookViewId="0">
      <selection activeCell="M69" sqref="M69"/>
    </sheetView>
  </sheetViews>
  <sheetFormatPr defaultRowHeight="14.4" x14ac:dyDescent="0.3"/>
  <cols>
    <col min="1" max="1" width="10.44140625" bestFit="1" customWidth="1"/>
    <col min="2" max="2" width="9" bestFit="1" customWidth="1"/>
    <col min="3" max="3" width="11" bestFit="1" customWidth="1"/>
    <col min="4" max="4" width="10.44140625" bestFit="1" customWidth="1"/>
    <col min="5" max="5" width="8.5546875" bestFit="1" customWidth="1"/>
    <col min="6" max="6" width="9" bestFit="1" customWidth="1"/>
    <col min="7" max="7" width="8.5546875" bestFit="1" customWidth="1"/>
  </cols>
  <sheetData>
    <row r="1" spans="1:7" ht="58.2" thickBot="1" x14ac:dyDescent="0.35">
      <c r="A1" s="9" t="s">
        <v>0</v>
      </c>
      <c r="B1" s="10" t="s">
        <v>1</v>
      </c>
      <c r="C1" s="10" t="s">
        <v>2</v>
      </c>
      <c r="D1" s="10" t="s">
        <v>3</v>
      </c>
      <c r="E1" s="10" t="s">
        <v>6</v>
      </c>
      <c r="F1" s="10" t="s">
        <v>5</v>
      </c>
      <c r="G1" s="11" t="s">
        <v>4</v>
      </c>
    </row>
    <row r="2" spans="1:7" x14ac:dyDescent="0.3">
      <c r="A2" s="5"/>
      <c r="B2" s="6"/>
      <c r="C2" s="6"/>
      <c r="D2" s="7">
        <f>E2+0.15</f>
        <v>9.24</v>
      </c>
      <c r="E2" s="7">
        <v>9.09</v>
      </c>
      <c r="F2" s="6">
        <v>1760</v>
      </c>
      <c r="G2" s="8">
        <v>88</v>
      </c>
    </row>
    <row r="3" spans="1:7" x14ac:dyDescent="0.3">
      <c r="A3" s="3"/>
      <c r="B3" s="1"/>
      <c r="C3" s="1"/>
      <c r="D3" s="7">
        <f t="shared" ref="D3:D66" si="0">E3+0.15</f>
        <v>9.57</v>
      </c>
      <c r="E3" s="7">
        <f>E2+0.33</f>
        <v>9.42</v>
      </c>
      <c r="F3" s="6">
        <f>F2+20</f>
        <v>1780</v>
      </c>
      <c r="G3" s="8">
        <v>89</v>
      </c>
    </row>
    <row r="4" spans="1:7" x14ac:dyDescent="0.3">
      <c r="A4" s="3"/>
      <c r="B4" s="1"/>
      <c r="C4" s="1"/>
      <c r="D4" s="7">
        <f t="shared" si="0"/>
        <v>9.9</v>
      </c>
      <c r="E4" s="7">
        <f t="shared" ref="E4:E19" si="1">E3+0.33</f>
        <v>9.75</v>
      </c>
      <c r="F4" s="6">
        <f t="shared" ref="F4:F67" si="2">F3+20</f>
        <v>1800</v>
      </c>
      <c r="G4" s="8">
        <v>90</v>
      </c>
    </row>
    <row r="5" spans="1:7" x14ac:dyDescent="0.3">
      <c r="A5" s="3"/>
      <c r="B5" s="1"/>
      <c r="C5" s="1"/>
      <c r="D5" s="7">
        <f t="shared" si="0"/>
        <v>10.23</v>
      </c>
      <c r="E5" s="7">
        <f t="shared" si="1"/>
        <v>10.08</v>
      </c>
      <c r="F5" s="6">
        <f t="shared" si="2"/>
        <v>1820</v>
      </c>
      <c r="G5" s="8">
        <v>91</v>
      </c>
    </row>
    <row r="6" spans="1:7" x14ac:dyDescent="0.3">
      <c r="A6" s="3"/>
      <c r="B6" s="1"/>
      <c r="C6" s="1"/>
      <c r="D6" s="7">
        <f t="shared" si="0"/>
        <v>10.56</v>
      </c>
      <c r="E6" s="7">
        <f t="shared" si="1"/>
        <v>10.41</v>
      </c>
      <c r="F6" s="6">
        <f t="shared" si="2"/>
        <v>1840</v>
      </c>
      <c r="G6" s="8">
        <v>92</v>
      </c>
    </row>
    <row r="7" spans="1:7" x14ac:dyDescent="0.3">
      <c r="A7" s="3"/>
      <c r="B7" s="1"/>
      <c r="C7" s="1"/>
      <c r="D7" s="7">
        <f t="shared" si="0"/>
        <v>10.89</v>
      </c>
      <c r="E7" s="7">
        <f t="shared" si="1"/>
        <v>10.74</v>
      </c>
      <c r="F7" s="6">
        <f t="shared" si="2"/>
        <v>1860</v>
      </c>
      <c r="G7" s="8">
        <v>93</v>
      </c>
    </row>
    <row r="8" spans="1:7" x14ac:dyDescent="0.3">
      <c r="A8" s="3"/>
      <c r="B8" s="1"/>
      <c r="C8" s="1"/>
      <c r="D8" s="7">
        <f t="shared" si="0"/>
        <v>11.13</v>
      </c>
      <c r="E8" s="7">
        <f>E7+0.24</f>
        <v>10.98</v>
      </c>
      <c r="F8" s="6">
        <f t="shared" si="2"/>
        <v>1880</v>
      </c>
      <c r="G8" s="8">
        <v>94</v>
      </c>
    </row>
    <row r="9" spans="1:7" x14ac:dyDescent="0.3">
      <c r="A9" s="3"/>
      <c r="B9" s="1"/>
      <c r="C9" s="1"/>
      <c r="D9" s="7">
        <f t="shared" si="0"/>
        <v>11.370000000000001</v>
      </c>
      <c r="E9" s="7">
        <f t="shared" ref="E9:E18" si="3">E8+0.24</f>
        <v>11.22</v>
      </c>
      <c r="F9" s="6">
        <f t="shared" si="2"/>
        <v>1900</v>
      </c>
      <c r="G9" s="8">
        <v>95</v>
      </c>
    </row>
    <row r="10" spans="1:7" x14ac:dyDescent="0.3">
      <c r="A10" s="3"/>
      <c r="B10" s="1"/>
      <c r="C10" s="1"/>
      <c r="D10" s="7">
        <f t="shared" si="0"/>
        <v>11.610000000000001</v>
      </c>
      <c r="E10" s="7">
        <f t="shared" si="3"/>
        <v>11.46</v>
      </c>
      <c r="F10" s="6">
        <f t="shared" si="2"/>
        <v>1920</v>
      </c>
      <c r="G10" s="8">
        <v>96</v>
      </c>
    </row>
    <row r="11" spans="1:7" x14ac:dyDescent="0.3">
      <c r="A11" s="3"/>
      <c r="B11" s="1"/>
      <c r="C11" s="1"/>
      <c r="D11" s="7">
        <f t="shared" si="0"/>
        <v>11.850000000000001</v>
      </c>
      <c r="E11" s="7">
        <f t="shared" si="3"/>
        <v>11.700000000000001</v>
      </c>
      <c r="F11" s="6">
        <f t="shared" si="2"/>
        <v>1940</v>
      </c>
      <c r="G11" s="8">
        <v>97</v>
      </c>
    </row>
    <row r="12" spans="1:7" x14ac:dyDescent="0.3">
      <c r="A12" s="3"/>
      <c r="B12" s="1"/>
      <c r="C12" s="1"/>
      <c r="D12" s="7">
        <f t="shared" si="0"/>
        <v>12.090000000000002</v>
      </c>
      <c r="E12" s="7">
        <f t="shared" si="3"/>
        <v>11.940000000000001</v>
      </c>
      <c r="F12" s="6">
        <f t="shared" si="2"/>
        <v>1960</v>
      </c>
      <c r="G12" s="8">
        <v>98</v>
      </c>
    </row>
    <row r="13" spans="1:7" x14ac:dyDescent="0.3">
      <c r="A13" s="3"/>
      <c r="B13" s="1"/>
      <c r="C13" s="1"/>
      <c r="D13" s="7">
        <f t="shared" si="0"/>
        <v>12.180000000000001</v>
      </c>
      <c r="E13" s="7">
        <f>E12+0.09</f>
        <v>12.030000000000001</v>
      </c>
      <c r="F13" s="6">
        <f t="shared" si="2"/>
        <v>1980</v>
      </c>
      <c r="G13" s="8">
        <v>99</v>
      </c>
    </row>
    <row r="14" spans="1:7" x14ac:dyDescent="0.3">
      <c r="A14" s="3"/>
      <c r="B14" s="1"/>
      <c r="C14" s="1"/>
      <c r="D14" s="7">
        <f t="shared" si="0"/>
        <v>12.270000000000001</v>
      </c>
      <c r="E14" s="7">
        <f t="shared" ref="E14:E19" si="4">E13+0.09</f>
        <v>12.120000000000001</v>
      </c>
      <c r="F14" s="6">
        <f t="shared" si="2"/>
        <v>2000</v>
      </c>
      <c r="G14" s="8">
        <v>100</v>
      </c>
    </row>
    <row r="15" spans="1:7" x14ac:dyDescent="0.3">
      <c r="A15" s="3"/>
      <c r="B15" s="1"/>
      <c r="C15" s="1"/>
      <c r="D15" s="7">
        <f t="shared" si="0"/>
        <v>12.360000000000001</v>
      </c>
      <c r="E15" s="7">
        <f t="shared" si="4"/>
        <v>12.21</v>
      </c>
      <c r="F15" s="6">
        <f t="shared" si="2"/>
        <v>2020</v>
      </c>
      <c r="G15" s="8">
        <v>101</v>
      </c>
    </row>
    <row r="16" spans="1:7" x14ac:dyDescent="0.3">
      <c r="A16" s="3"/>
      <c r="B16" s="1"/>
      <c r="C16" s="1"/>
      <c r="D16" s="7">
        <f t="shared" si="0"/>
        <v>12.450000000000001</v>
      </c>
      <c r="E16" s="7">
        <f t="shared" si="4"/>
        <v>12.3</v>
      </c>
      <c r="F16" s="6">
        <f t="shared" si="2"/>
        <v>2040</v>
      </c>
      <c r="G16" s="8">
        <v>102</v>
      </c>
    </row>
    <row r="17" spans="1:7" x14ac:dyDescent="0.3">
      <c r="A17" s="3"/>
      <c r="B17" s="1"/>
      <c r="C17" s="1"/>
      <c r="D17" s="7">
        <f t="shared" si="0"/>
        <v>12.540000000000001</v>
      </c>
      <c r="E17" s="7">
        <f t="shared" si="4"/>
        <v>12.39</v>
      </c>
      <c r="F17" s="6">
        <f t="shared" si="2"/>
        <v>2060</v>
      </c>
      <c r="G17" s="8">
        <v>103</v>
      </c>
    </row>
    <row r="18" spans="1:7" x14ac:dyDescent="0.3">
      <c r="A18" s="3"/>
      <c r="B18" s="1"/>
      <c r="C18" s="1"/>
      <c r="D18" s="7">
        <f t="shared" si="0"/>
        <v>12.63</v>
      </c>
      <c r="E18" s="7">
        <f t="shared" si="4"/>
        <v>12.48</v>
      </c>
      <c r="F18" s="6">
        <f t="shared" si="2"/>
        <v>2080</v>
      </c>
      <c r="G18" s="8">
        <v>104</v>
      </c>
    </row>
    <row r="19" spans="1:7" x14ac:dyDescent="0.3">
      <c r="A19" s="3"/>
      <c r="B19" s="1"/>
      <c r="C19" s="1"/>
      <c r="D19" s="7">
        <f t="shared" si="0"/>
        <v>12.72</v>
      </c>
      <c r="E19" s="7">
        <f t="shared" si="4"/>
        <v>12.57</v>
      </c>
      <c r="F19" s="6">
        <f t="shared" si="2"/>
        <v>2100</v>
      </c>
      <c r="G19" s="8">
        <v>105</v>
      </c>
    </row>
    <row r="20" spans="1:7" x14ac:dyDescent="0.3">
      <c r="A20" s="3"/>
      <c r="B20" s="1"/>
      <c r="C20" s="1"/>
      <c r="D20" s="7">
        <f t="shared" si="0"/>
        <v>12.13</v>
      </c>
      <c r="E20" s="7">
        <f>E19-0.59</f>
        <v>11.98</v>
      </c>
      <c r="F20" s="6">
        <f t="shared" si="2"/>
        <v>2120</v>
      </c>
      <c r="G20" s="8">
        <v>106</v>
      </c>
    </row>
    <row r="21" spans="1:7" x14ac:dyDescent="0.3">
      <c r="A21" s="3"/>
      <c r="B21" s="1"/>
      <c r="C21" s="1"/>
      <c r="D21" s="7">
        <f t="shared" si="0"/>
        <v>11.540000000000001</v>
      </c>
      <c r="E21" s="7">
        <f t="shared" ref="E21:E34" si="5">E20-0.59</f>
        <v>11.39</v>
      </c>
      <c r="F21" s="6">
        <f t="shared" si="2"/>
        <v>2140</v>
      </c>
      <c r="G21" s="8">
        <v>107</v>
      </c>
    </row>
    <row r="22" spans="1:7" x14ac:dyDescent="0.3">
      <c r="A22" s="3"/>
      <c r="B22" s="1"/>
      <c r="C22" s="1"/>
      <c r="D22" s="7">
        <f t="shared" si="0"/>
        <v>10.950000000000001</v>
      </c>
      <c r="E22" s="7">
        <f t="shared" si="5"/>
        <v>10.8</v>
      </c>
      <c r="F22" s="6">
        <f t="shared" si="2"/>
        <v>2160</v>
      </c>
      <c r="G22" s="8">
        <v>108</v>
      </c>
    </row>
    <row r="23" spans="1:7" x14ac:dyDescent="0.3">
      <c r="A23" s="3"/>
      <c r="B23" s="1"/>
      <c r="C23" s="1"/>
      <c r="D23" s="7">
        <f t="shared" si="0"/>
        <v>10.360000000000001</v>
      </c>
      <c r="E23" s="7">
        <f t="shared" si="5"/>
        <v>10.210000000000001</v>
      </c>
      <c r="F23" s="6">
        <f t="shared" si="2"/>
        <v>2180</v>
      </c>
      <c r="G23" s="8">
        <v>109</v>
      </c>
    </row>
    <row r="24" spans="1:7" x14ac:dyDescent="0.3">
      <c r="A24" s="3"/>
      <c r="B24" s="1"/>
      <c r="C24" s="1"/>
      <c r="D24" s="7">
        <f t="shared" si="0"/>
        <v>9.7700000000000014</v>
      </c>
      <c r="E24" s="7">
        <f t="shared" si="5"/>
        <v>9.620000000000001</v>
      </c>
      <c r="F24" s="6">
        <f t="shared" si="2"/>
        <v>2200</v>
      </c>
      <c r="G24" s="8">
        <v>110</v>
      </c>
    </row>
    <row r="25" spans="1:7" x14ac:dyDescent="0.3">
      <c r="A25" s="3"/>
      <c r="B25" s="1"/>
      <c r="C25" s="1"/>
      <c r="D25" s="7">
        <f t="shared" si="0"/>
        <v>9.4100000000000019</v>
      </c>
      <c r="E25" s="7">
        <f>E24-0.36</f>
        <v>9.2600000000000016</v>
      </c>
      <c r="F25" s="6">
        <f t="shared" si="2"/>
        <v>2220</v>
      </c>
      <c r="G25" s="8">
        <v>111</v>
      </c>
    </row>
    <row r="26" spans="1:7" x14ac:dyDescent="0.3">
      <c r="A26" s="3"/>
      <c r="B26" s="1"/>
      <c r="C26" s="1"/>
      <c r="D26" s="7">
        <f t="shared" si="0"/>
        <v>9.0500000000000025</v>
      </c>
      <c r="E26" s="7">
        <f t="shared" ref="E26:E29" si="6">E25-0.36</f>
        <v>8.9000000000000021</v>
      </c>
      <c r="F26" s="6">
        <f t="shared" si="2"/>
        <v>2240</v>
      </c>
      <c r="G26" s="8">
        <v>112</v>
      </c>
    </row>
    <row r="27" spans="1:7" x14ac:dyDescent="0.3">
      <c r="A27" s="3"/>
      <c r="B27" s="1"/>
      <c r="C27" s="1"/>
      <c r="D27" s="7">
        <f t="shared" si="0"/>
        <v>8.6900000000000031</v>
      </c>
      <c r="E27" s="7">
        <f t="shared" si="6"/>
        <v>8.5400000000000027</v>
      </c>
      <c r="F27" s="6">
        <f t="shared" si="2"/>
        <v>2260</v>
      </c>
      <c r="G27" s="8">
        <v>113</v>
      </c>
    </row>
    <row r="28" spans="1:7" x14ac:dyDescent="0.3">
      <c r="A28" s="3"/>
      <c r="B28" s="1"/>
      <c r="C28" s="1"/>
      <c r="D28" s="7">
        <f t="shared" si="0"/>
        <v>8.3300000000000036</v>
      </c>
      <c r="E28" s="7">
        <f t="shared" si="6"/>
        <v>8.1800000000000033</v>
      </c>
      <c r="F28" s="6">
        <f t="shared" si="2"/>
        <v>2280</v>
      </c>
      <c r="G28" s="8">
        <v>114</v>
      </c>
    </row>
    <row r="29" spans="1:7" x14ac:dyDescent="0.3">
      <c r="A29" s="3"/>
      <c r="B29" s="1"/>
      <c r="C29" s="1"/>
      <c r="D29" s="7">
        <f t="shared" si="0"/>
        <v>7.9700000000000033</v>
      </c>
      <c r="E29" s="7">
        <f t="shared" si="6"/>
        <v>7.8200000000000029</v>
      </c>
      <c r="F29" s="6">
        <f t="shared" si="2"/>
        <v>2300</v>
      </c>
      <c r="G29" s="8">
        <v>115</v>
      </c>
    </row>
    <row r="30" spans="1:7" x14ac:dyDescent="0.3">
      <c r="A30" s="3"/>
      <c r="B30" s="1"/>
      <c r="C30" s="1"/>
      <c r="D30" s="7">
        <f t="shared" si="0"/>
        <v>7.3800000000000034</v>
      </c>
      <c r="E30" s="7">
        <f t="shared" si="5"/>
        <v>7.2300000000000031</v>
      </c>
      <c r="F30" s="6">
        <f t="shared" si="2"/>
        <v>2320</v>
      </c>
      <c r="G30" s="8">
        <v>116</v>
      </c>
    </row>
    <row r="31" spans="1:7" x14ac:dyDescent="0.3">
      <c r="A31" s="3"/>
      <c r="B31" s="1"/>
      <c r="C31" s="1"/>
      <c r="D31" s="7">
        <f t="shared" si="0"/>
        <v>6.7900000000000036</v>
      </c>
      <c r="E31" s="7">
        <f t="shared" si="5"/>
        <v>6.6400000000000032</v>
      </c>
      <c r="F31" s="6">
        <f t="shared" si="2"/>
        <v>2340</v>
      </c>
      <c r="G31" s="8">
        <v>117</v>
      </c>
    </row>
    <row r="32" spans="1:7" x14ac:dyDescent="0.3">
      <c r="A32" s="3"/>
      <c r="B32" s="1"/>
      <c r="C32" s="1"/>
      <c r="D32" s="7">
        <f t="shared" si="0"/>
        <v>6.3700000000000037</v>
      </c>
      <c r="E32" s="7">
        <f>E31-0.42</f>
        <v>6.2200000000000033</v>
      </c>
      <c r="F32" s="6">
        <f t="shared" si="2"/>
        <v>2360</v>
      </c>
      <c r="G32" s="8">
        <v>118</v>
      </c>
    </row>
    <row r="33" spans="1:7" x14ac:dyDescent="0.3">
      <c r="A33" s="3"/>
      <c r="B33" s="1"/>
      <c r="C33" s="1"/>
      <c r="D33" s="7">
        <f t="shared" si="0"/>
        <v>5.9500000000000037</v>
      </c>
      <c r="E33" s="7">
        <f t="shared" ref="E33:E34" si="7">E32-0.42</f>
        <v>5.8000000000000034</v>
      </c>
      <c r="F33" s="6">
        <f t="shared" si="2"/>
        <v>2380</v>
      </c>
      <c r="G33" s="8">
        <v>119</v>
      </c>
    </row>
    <row r="34" spans="1:7" x14ac:dyDescent="0.3">
      <c r="A34" s="3"/>
      <c r="B34" s="1"/>
      <c r="C34" s="1"/>
      <c r="D34" s="7">
        <f t="shared" si="0"/>
        <v>5.5300000000000038</v>
      </c>
      <c r="E34" s="7">
        <f t="shared" si="7"/>
        <v>5.3800000000000034</v>
      </c>
      <c r="F34" s="6">
        <f t="shared" si="2"/>
        <v>2400</v>
      </c>
      <c r="G34" s="8">
        <v>120</v>
      </c>
    </row>
    <row r="35" spans="1:7" x14ac:dyDescent="0.3">
      <c r="A35" s="3"/>
      <c r="B35" s="1"/>
      <c r="C35" s="1"/>
      <c r="D35" s="7">
        <f t="shared" si="0"/>
        <v>5.8400000000000034</v>
      </c>
      <c r="E35" s="7">
        <f>E34+0.31</f>
        <v>5.6900000000000031</v>
      </c>
      <c r="F35" s="6">
        <f t="shared" si="2"/>
        <v>2420</v>
      </c>
      <c r="G35" s="8">
        <v>121</v>
      </c>
    </row>
    <row r="36" spans="1:7" x14ac:dyDescent="0.3">
      <c r="A36" s="3"/>
      <c r="B36" s="1"/>
      <c r="C36" s="1"/>
      <c r="D36" s="7">
        <f t="shared" si="0"/>
        <v>6.150000000000003</v>
      </c>
      <c r="E36" s="7">
        <f t="shared" ref="E36:E73" si="8">E35+0.31</f>
        <v>6.0000000000000027</v>
      </c>
      <c r="F36" s="6">
        <f t="shared" si="2"/>
        <v>2440</v>
      </c>
      <c r="G36" s="8">
        <v>122</v>
      </c>
    </row>
    <row r="37" spans="1:7" x14ac:dyDescent="0.3">
      <c r="A37" s="3"/>
      <c r="B37" s="1"/>
      <c r="C37" s="1"/>
      <c r="D37" s="7">
        <f t="shared" si="0"/>
        <v>6.4600000000000026</v>
      </c>
      <c r="E37" s="7">
        <f t="shared" si="8"/>
        <v>6.3100000000000023</v>
      </c>
      <c r="F37" s="6">
        <f t="shared" si="2"/>
        <v>2460</v>
      </c>
      <c r="G37" s="8">
        <v>123</v>
      </c>
    </row>
    <row r="38" spans="1:7" x14ac:dyDescent="0.3">
      <c r="A38" s="3"/>
      <c r="B38" s="1"/>
      <c r="C38" s="1"/>
      <c r="D38" s="7">
        <f t="shared" si="0"/>
        <v>6.7700000000000022</v>
      </c>
      <c r="E38" s="7">
        <f t="shared" si="8"/>
        <v>6.6200000000000019</v>
      </c>
      <c r="F38" s="6">
        <f t="shared" si="2"/>
        <v>2480</v>
      </c>
      <c r="G38" s="8">
        <v>124</v>
      </c>
    </row>
    <row r="39" spans="1:7" x14ac:dyDescent="0.3">
      <c r="A39" s="3"/>
      <c r="B39" s="1"/>
      <c r="C39" s="1"/>
      <c r="D39" s="7">
        <f t="shared" si="0"/>
        <v>7.0800000000000018</v>
      </c>
      <c r="E39" s="7">
        <f t="shared" si="8"/>
        <v>6.9300000000000015</v>
      </c>
      <c r="F39" s="6">
        <f t="shared" si="2"/>
        <v>2500</v>
      </c>
      <c r="G39" s="8">
        <v>125</v>
      </c>
    </row>
    <row r="40" spans="1:7" x14ac:dyDescent="0.3">
      <c r="A40" s="3"/>
      <c r="B40" s="1"/>
      <c r="C40" s="1"/>
      <c r="D40" s="7">
        <f t="shared" si="0"/>
        <v>7.3900000000000015</v>
      </c>
      <c r="E40" s="7">
        <f t="shared" si="8"/>
        <v>7.2400000000000011</v>
      </c>
      <c r="F40" s="6">
        <f t="shared" si="2"/>
        <v>2520</v>
      </c>
      <c r="G40" s="8">
        <v>126</v>
      </c>
    </row>
    <row r="41" spans="1:7" x14ac:dyDescent="0.3">
      <c r="A41" s="3"/>
      <c r="B41" s="1"/>
      <c r="C41" s="1"/>
      <c r="D41" s="7">
        <f t="shared" si="0"/>
        <v>7.7000000000000011</v>
      </c>
      <c r="E41" s="7">
        <f t="shared" si="8"/>
        <v>7.5500000000000007</v>
      </c>
      <c r="F41" s="6">
        <f t="shared" si="2"/>
        <v>2540</v>
      </c>
      <c r="G41" s="8">
        <v>127</v>
      </c>
    </row>
    <row r="42" spans="1:7" x14ac:dyDescent="0.3">
      <c r="A42" s="3"/>
      <c r="B42" s="1"/>
      <c r="C42" s="1"/>
      <c r="D42" s="7">
        <f t="shared" si="0"/>
        <v>8.01</v>
      </c>
      <c r="E42" s="7">
        <f t="shared" si="8"/>
        <v>7.86</v>
      </c>
      <c r="F42" s="6">
        <f t="shared" si="2"/>
        <v>2560</v>
      </c>
      <c r="G42" s="8">
        <v>128</v>
      </c>
    </row>
    <row r="43" spans="1:7" x14ac:dyDescent="0.3">
      <c r="A43" s="3"/>
      <c r="B43" s="1"/>
      <c r="C43" s="1"/>
      <c r="D43" s="7">
        <f t="shared" si="0"/>
        <v>8.32</v>
      </c>
      <c r="E43" s="7">
        <f t="shared" si="8"/>
        <v>8.17</v>
      </c>
      <c r="F43" s="6">
        <f t="shared" si="2"/>
        <v>2580</v>
      </c>
      <c r="G43" s="8">
        <v>129</v>
      </c>
    </row>
    <row r="44" spans="1:7" x14ac:dyDescent="0.3">
      <c r="A44" s="3"/>
      <c r="B44" s="1"/>
      <c r="C44" s="1"/>
      <c r="D44" s="7">
        <f t="shared" si="0"/>
        <v>8.6300000000000008</v>
      </c>
      <c r="E44" s="7">
        <f t="shared" si="8"/>
        <v>8.48</v>
      </c>
      <c r="F44" s="6">
        <f t="shared" si="2"/>
        <v>2600</v>
      </c>
      <c r="G44" s="8">
        <v>130</v>
      </c>
    </row>
    <row r="45" spans="1:7" x14ac:dyDescent="0.3">
      <c r="A45" s="3"/>
      <c r="B45" s="1"/>
      <c r="C45" s="1"/>
      <c r="D45" s="7">
        <f t="shared" si="0"/>
        <v>8.9400000000000013</v>
      </c>
      <c r="E45" s="7">
        <f t="shared" si="8"/>
        <v>8.7900000000000009</v>
      </c>
      <c r="F45" s="6">
        <f t="shared" si="2"/>
        <v>2620</v>
      </c>
      <c r="G45" s="8">
        <v>131</v>
      </c>
    </row>
    <row r="46" spans="1:7" x14ac:dyDescent="0.3">
      <c r="A46" s="3"/>
      <c r="B46" s="1"/>
      <c r="C46" s="1"/>
      <c r="D46" s="7">
        <f t="shared" si="0"/>
        <v>9.2500000000000018</v>
      </c>
      <c r="E46" s="7">
        <f t="shared" si="8"/>
        <v>9.1000000000000014</v>
      </c>
      <c r="F46" s="6">
        <f t="shared" si="2"/>
        <v>2640</v>
      </c>
      <c r="G46" s="8">
        <v>132</v>
      </c>
    </row>
    <row r="47" spans="1:7" x14ac:dyDescent="0.3">
      <c r="A47" s="3"/>
      <c r="B47" s="1"/>
      <c r="C47" s="1"/>
      <c r="D47" s="7">
        <f t="shared" si="0"/>
        <v>9.3600000000000012</v>
      </c>
      <c r="E47" s="7">
        <f>E46+0.11</f>
        <v>9.2100000000000009</v>
      </c>
      <c r="F47" s="6">
        <f t="shared" si="2"/>
        <v>2660</v>
      </c>
      <c r="G47" s="8">
        <v>133</v>
      </c>
    </row>
    <row r="48" spans="1:7" x14ac:dyDescent="0.3">
      <c r="A48" s="3"/>
      <c r="B48" s="1"/>
      <c r="C48" s="1"/>
      <c r="D48" s="7">
        <f t="shared" si="0"/>
        <v>9.4700000000000006</v>
      </c>
      <c r="E48" s="7">
        <f t="shared" ref="E48:E56" si="9">E47+0.11</f>
        <v>9.32</v>
      </c>
      <c r="F48" s="6">
        <f t="shared" si="2"/>
        <v>2680</v>
      </c>
      <c r="G48" s="8">
        <v>134</v>
      </c>
    </row>
    <row r="49" spans="1:7" x14ac:dyDescent="0.3">
      <c r="A49" s="3"/>
      <c r="B49" s="1"/>
      <c r="C49" s="1"/>
      <c r="D49" s="7">
        <f t="shared" si="0"/>
        <v>9.58</v>
      </c>
      <c r="E49" s="7">
        <f t="shared" si="9"/>
        <v>9.43</v>
      </c>
      <c r="F49" s="6">
        <f t="shared" si="2"/>
        <v>2700</v>
      </c>
      <c r="G49" s="8">
        <v>135</v>
      </c>
    </row>
    <row r="50" spans="1:7" x14ac:dyDescent="0.3">
      <c r="A50" s="3"/>
      <c r="B50" s="1"/>
      <c r="C50" s="1"/>
      <c r="D50" s="7">
        <f t="shared" si="0"/>
        <v>9.69</v>
      </c>
      <c r="E50" s="7">
        <f t="shared" si="9"/>
        <v>9.5399999999999991</v>
      </c>
      <c r="F50" s="6">
        <f t="shared" si="2"/>
        <v>2720</v>
      </c>
      <c r="G50" s="8">
        <v>136</v>
      </c>
    </row>
    <row r="51" spans="1:7" x14ac:dyDescent="0.3">
      <c r="A51" s="3"/>
      <c r="B51" s="1"/>
      <c r="C51" s="1"/>
      <c r="D51" s="7">
        <f t="shared" si="0"/>
        <v>9.7999999999999989</v>
      </c>
      <c r="E51" s="7">
        <f t="shared" si="9"/>
        <v>9.6499999999999986</v>
      </c>
      <c r="F51" s="6">
        <f t="shared" si="2"/>
        <v>2740</v>
      </c>
      <c r="G51" s="8">
        <v>137</v>
      </c>
    </row>
    <row r="52" spans="1:7" x14ac:dyDescent="0.3">
      <c r="A52" s="3"/>
      <c r="B52" s="1"/>
      <c r="C52" s="1"/>
      <c r="D52" s="7">
        <f t="shared" si="0"/>
        <v>9.9099999999999984</v>
      </c>
      <c r="E52" s="7">
        <f t="shared" si="9"/>
        <v>9.759999999999998</v>
      </c>
      <c r="F52" s="6">
        <f t="shared" si="2"/>
        <v>2760</v>
      </c>
      <c r="G52" s="8">
        <v>138</v>
      </c>
    </row>
    <row r="53" spans="1:7" x14ac:dyDescent="0.3">
      <c r="A53" s="3"/>
      <c r="B53" s="1"/>
      <c r="C53" s="1"/>
      <c r="D53" s="7">
        <f t="shared" si="0"/>
        <v>10.019999999999998</v>
      </c>
      <c r="E53" s="7">
        <f t="shared" si="9"/>
        <v>9.8699999999999974</v>
      </c>
      <c r="F53" s="6">
        <f t="shared" si="2"/>
        <v>2780</v>
      </c>
      <c r="G53" s="8">
        <v>139</v>
      </c>
    </row>
    <row r="54" spans="1:7" x14ac:dyDescent="0.3">
      <c r="A54" s="3"/>
      <c r="B54" s="1"/>
      <c r="C54" s="1"/>
      <c r="D54" s="7">
        <f t="shared" si="0"/>
        <v>10.129999999999997</v>
      </c>
      <c r="E54" s="7">
        <f t="shared" si="9"/>
        <v>9.9799999999999969</v>
      </c>
      <c r="F54" s="6">
        <f t="shared" si="2"/>
        <v>2800</v>
      </c>
      <c r="G54" s="8">
        <v>140</v>
      </c>
    </row>
    <row r="55" spans="1:7" x14ac:dyDescent="0.3">
      <c r="A55" s="3"/>
      <c r="B55" s="1"/>
      <c r="C55" s="1"/>
      <c r="D55" s="7">
        <f t="shared" si="0"/>
        <v>10.239999999999997</v>
      </c>
      <c r="E55" s="7">
        <f t="shared" si="9"/>
        <v>10.089999999999996</v>
      </c>
      <c r="F55" s="6">
        <f t="shared" si="2"/>
        <v>2820</v>
      </c>
      <c r="G55" s="8">
        <v>141</v>
      </c>
    </row>
    <row r="56" spans="1:7" x14ac:dyDescent="0.3">
      <c r="A56" s="3"/>
      <c r="B56" s="1"/>
      <c r="C56" s="1"/>
      <c r="D56" s="7">
        <f t="shared" si="0"/>
        <v>10.362999999999996</v>
      </c>
      <c r="E56" s="7">
        <f>E55+0.123</f>
        <v>10.212999999999996</v>
      </c>
      <c r="F56" s="6">
        <f t="shared" si="2"/>
        <v>2840</v>
      </c>
      <c r="G56" s="8">
        <v>142</v>
      </c>
    </row>
    <row r="57" spans="1:7" x14ac:dyDescent="0.3">
      <c r="A57" s="3"/>
      <c r="B57" s="1"/>
      <c r="C57" s="1"/>
      <c r="D57" s="7">
        <f t="shared" si="0"/>
        <v>10.485999999999995</v>
      </c>
      <c r="E57" s="7">
        <f t="shared" ref="E57:E74" si="10">E56+0.123</f>
        <v>10.335999999999995</v>
      </c>
      <c r="F57" s="6">
        <f t="shared" si="2"/>
        <v>2860</v>
      </c>
      <c r="G57" s="8">
        <v>143</v>
      </c>
    </row>
    <row r="58" spans="1:7" x14ac:dyDescent="0.3">
      <c r="A58" s="3"/>
      <c r="B58" s="1"/>
      <c r="C58" s="1"/>
      <c r="D58" s="7">
        <f t="shared" si="0"/>
        <v>10.608999999999995</v>
      </c>
      <c r="E58" s="7">
        <f t="shared" si="10"/>
        <v>10.458999999999994</v>
      </c>
      <c r="F58" s="6">
        <f t="shared" si="2"/>
        <v>2880</v>
      </c>
      <c r="G58" s="8">
        <v>144</v>
      </c>
    </row>
    <row r="59" spans="1:7" x14ac:dyDescent="0.3">
      <c r="A59" s="3"/>
      <c r="B59" s="1"/>
      <c r="C59" s="1"/>
      <c r="D59" s="7">
        <f t="shared" si="0"/>
        <v>10.731999999999994</v>
      </c>
      <c r="E59" s="7">
        <f t="shared" si="10"/>
        <v>10.581999999999994</v>
      </c>
      <c r="F59" s="6">
        <f t="shared" si="2"/>
        <v>2900</v>
      </c>
      <c r="G59" s="8">
        <v>145</v>
      </c>
    </row>
    <row r="60" spans="1:7" x14ac:dyDescent="0.3">
      <c r="A60" s="3"/>
      <c r="B60" s="1"/>
      <c r="C60" s="1"/>
      <c r="D60" s="7">
        <f t="shared" si="0"/>
        <v>10.854999999999993</v>
      </c>
      <c r="E60" s="7">
        <f t="shared" si="10"/>
        <v>10.704999999999993</v>
      </c>
      <c r="F60" s="6">
        <f t="shared" si="2"/>
        <v>2920</v>
      </c>
      <c r="G60" s="8">
        <v>146</v>
      </c>
    </row>
    <row r="61" spans="1:7" x14ac:dyDescent="0.3">
      <c r="A61" s="3"/>
      <c r="B61" s="1"/>
      <c r="C61" s="1"/>
      <c r="D61" s="7">
        <f t="shared" si="0"/>
        <v>10.977999999999993</v>
      </c>
      <c r="E61" s="7">
        <f t="shared" si="10"/>
        <v>10.827999999999992</v>
      </c>
      <c r="F61" s="6">
        <f t="shared" si="2"/>
        <v>2940</v>
      </c>
      <c r="G61" s="8">
        <v>147</v>
      </c>
    </row>
    <row r="62" spans="1:7" x14ac:dyDescent="0.3">
      <c r="A62" s="3"/>
      <c r="B62" s="1"/>
      <c r="C62" s="1"/>
      <c r="D62" s="7">
        <f t="shared" si="0"/>
        <v>11.100999999999992</v>
      </c>
      <c r="E62" s="7">
        <f t="shared" si="10"/>
        <v>10.950999999999992</v>
      </c>
      <c r="F62" s="6">
        <f t="shared" si="2"/>
        <v>2960</v>
      </c>
      <c r="G62" s="8">
        <v>148</v>
      </c>
    </row>
    <row r="63" spans="1:7" x14ac:dyDescent="0.3">
      <c r="A63" s="3"/>
      <c r="B63" s="1"/>
      <c r="C63" s="1"/>
      <c r="D63" s="7">
        <f t="shared" si="0"/>
        <v>11.223999999999991</v>
      </c>
      <c r="E63" s="7">
        <f t="shared" si="10"/>
        <v>11.073999999999991</v>
      </c>
      <c r="F63" s="6">
        <f t="shared" si="2"/>
        <v>2980</v>
      </c>
      <c r="G63" s="8">
        <v>149</v>
      </c>
    </row>
    <row r="64" spans="1:7" x14ac:dyDescent="0.3">
      <c r="A64" s="3"/>
      <c r="B64" s="1"/>
      <c r="C64" s="1"/>
      <c r="D64" s="7">
        <f t="shared" si="0"/>
        <v>11.346999999999991</v>
      </c>
      <c r="E64" s="7">
        <f t="shared" si="10"/>
        <v>11.19699999999999</v>
      </c>
      <c r="F64" s="6">
        <f t="shared" si="2"/>
        <v>3000</v>
      </c>
      <c r="G64" s="8">
        <v>150</v>
      </c>
    </row>
    <row r="65" spans="1:7" x14ac:dyDescent="0.3">
      <c r="A65" s="3"/>
      <c r="B65" s="1"/>
      <c r="C65" s="1"/>
      <c r="D65" s="7">
        <f t="shared" si="0"/>
        <v>11.46999999999999</v>
      </c>
      <c r="E65" s="7">
        <f t="shared" si="10"/>
        <v>11.31999999999999</v>
      </c>
      <c r="F65" s="6">
        <f t="shared" si="2"/>
        <v>3020</v>
      </c>
      <c r="G65" s="8">
        <v>151</v>
      </c>
    </row>
    <row r="66" spans="1:7" x14ac:dyDescent="0.3">
      <c r="A66" s="3"/>
      <c r="B66" s="1"/>
      <c r="C66" s="1"/>
      <c r="D66" s="7">
        <f t="shared" si="0"/>
        <v>11.592999999999989</v>
      </c>
      <c r="E66" s="7">
        <f t="shared" si="10"/>
        <v>11.442999999999989</v>
      </c>
      <c r="F66" s="6">
        <f t="shared" si="2"/>
        <v>3040</v>
      </c>
      <c r="G66" s="8">
        <v>152</v>
      </c>
    </row>
    <row r="67" spans="1:7" x14ac:dyDescent="0.3">
      <c r="A67" s="3"/>
      <c r="B67" s="1"/>
      <c r="C67" s="1"/>
      <c r="D67" s="7">
        <f t="shared" ref="D67:D89" si="11">E67+0.15</f>
        <v>11.715999999999989</v>
      </c>
      <c r="E67" s="7">
        <f t="shared" si="10"/>
        <v>11.565999999999988</v>
      </c>
      <c r="F67" s="6">
        <f t="shared" si="2"/>
        <v>3060</v>
      </c>
      <c r="G67" s="8">
        <v>153</v>
      </c>
    </row>
    <row r="68" spans="1:7" x14ac:dyDescent="0.3">
      <c r="A68" s="3"/>
      <c r="B68" s="1"/>
      <c r="C68" s="1"/>
      <c r="D68" s="7">
        <f t="shared" si="11"/>
        <v>11.838999999999988</v>
      </c>
      <c r="E68" s="7">
        <f t="shared" si="10"/>
        <v>11.688999999999988</v>
      </c>
      <c r="F68" s="6">
        <f t="shared" ref="F68:F89" si="12">F67+20</f>
        <v>3080</v>
      </c>
      <c r="G68" s="8">
        <v>154</v>
      </c>
    </row>
    <row r="69" spans="1:7" x14ac:dyDescent="0.3">
      <c r="A69" s="3"/>
      <c r="B69" s="1"/>
      <c r="C69" s="1"/>
      <c r="D69" s="7">
        <f t="shared" si="11"/>
        <v>11.961999999999987</v>
      </c>
      <c r="E69" s="7">
        <f t="shared" si="10"/>
        <v>11.811999999999987</v>
      </c>
      <c r="F69" s="6">
        <f t="shared" si="12"/>
        <v>3100</v>
      </c>
      <c r="G69" s="8">
        <v>155</v>
      </c>
    </row>
    <row r="70" spans="1:7" x14ac:dyDescent="0.3">
      <c r="A70" s="3"/>
      <c r="B70" s="1"/>
      <c r="C70" s="1"/>
      <c r="D70" s="7">
        <f t="shared" si="11"/>
        <v>12.084999999999987</v>
      </c>
      <c r="E70" s="7">
        <f t="shared" si="10"/>
        <v>11.934999999999986</v>
      </c>
      <c r="F70" s="6">
        <f t="shared" si="12"/>
        <v>3120</v>
      </c>
      <c r="G70" s="8">
        <v>156</v>
      </c>
    </row>
    <row r="71" spans="1:7" x14ac:dyDescent="0.3">
      <c r="A71" s="3"/>
      <c r="B71" s="1"/>
      <c r="C71" s="1"/>
      <c r="D71" s="7">
        <f t="shared" si="11"/>
        <v>12.207999999999986</v>
      </c>
      <c r="E71" s="7">
        <f t="shared" si="10"/>
        <v>12.057999999999986</v>
      </c>
      <c r="F71" s="6">
        <f t="shared" si="12"/>
        <v>3140</v>
      </c>
      <c r="G71" s="8">
        <v>157</v>
      </c>
    </row>
    <row r="72" spans="1:7" x14ac:dyDescent="0.3">
      <c r="A72" s="3"/>
      <c r="B72" s="1"/>
      <c r="C72" s="1"/>
      <c r="D72" s="7">
        <f t="shared" si="11"/>
        <v>12.330999999999985</v>
      </c>
      <c r="E72" s="7">
        <f t="shared" si="10"/>
        <v>12.180999999999985</v>
      </c>
      <c r="F72" s="6">
        <f t="shared" si="12"/>
        <v>3160</v>
      </c>
      <c r="G72" s="8">
        <v>158</v>
      </c>
    </row>
    <row r="73" spans="1:7" x14ac:dyDescent="0.3">
      <c r="A73" s="3"/>
      <c r="B73" s="1"/>
      <c r="C73" s="1"/>
      <c r="D73" s="7">
        <f t="shared" si="11"/>
        <v>12.453999999999985</v>
      </c>
      <c r="E73" s="7">
        <f t="shared" si="10"/>
        <v>12.303999999999984</v>
      </c>
      <c r="F73" s="6">
        <f t="shared" si="12"/>
        <v>3180</v>
      </c>
      <c r="G73" s="8">
        <v>159</v>
      </c>
    </row>
    <row r="74" spans="1:7" x14ac:dyDescent="0.3">
      <c r="A74" s="3"/>
      <c r="B74" s="1"/>
      <c r="C74" s="1"/>
      <c r="D74" s="7">
        <f t="shared" si="11"/>
        <v>12.576999999999984</v>
      </c>
      <c r="E74" s="7">
        <f t="shared" si="10"/>
        <v>12.426999999999984</v>
      </c>
      <c r="F74" s="6">
        <f t="shared" si="12"/>
        <v>3200</v>
      </c>
      <c r="G74" s="8">
        <v>160</v>
      </c>
    </row>
    <row r="75" spans="1:7" x14ac:dyDescent="0.3">
      <c r="A75" s="3"/>
      <c r="B75" s="1"/>
      <c r="C75" s="1"/>
      <c r="D75" s="7">
        <f t="shared" si="11"/>
        <v>12.396999999999984</v>
      </c>
      <c r="E75" s="7">
        <f>E74-0.18</f>
        <v>12.246999999999984</v>
      </c>
      <c r="F75" s="6">
        <f t="shared" si="12"/>
        <v>3220</v>
      </c>
      <c r="G75" s="8">
        <v>161</v>
      </c>
    </row>
    <row r="76" spans="1:7" x14ac:dyDescent="0.3">
      <c r="A76" s="3"/>
      <c r="B76" s="1"/>
      <c r="C76" s="1"/>
      <c r="D76" s="7">
        <f t="shared" si="11"/>
        <v>12.216999999999985</v>
      </c>
      <c r="E76" s="7">
        <f t="shared" ref="E76:E89" si="13">E75-0.18</f>
        <v>12.066999999999984</v>
      </c>
      <c r="F76" s="6">
        <f t="shared" si="12"/>
        <v>3240</v>
      </c>
      <c r="G76" s="8">
        <v>162</v>
      </c>
    </row>
    <row r="77" spans="1:7" x14ac:dyDescent="0.3">
      <c r="A77" s="3"/>
      <c r="B77" s="1"/>
      <c r="C77" s="1"/>
      <c r="D77" s="7">
        <f t="shared" si="11"/>
        <v>12.036999999999985</v>
      </c>
      <c r="E77" s="7">
        <f t="shared" si="13"/>
        <v>11.886999999999984</v>
      </c>
      <c r="F77" s="6">
        <f t="shared" si="12"/>
        <v>3260</v>
      </c>
      <c r="G77" s="8">
        <v>163</v>
      </c>
    </row>
    <row r="78" spans="1:7" x14ac:dyDescent="0.3">
      <c r="A78" s="3"/>
      <c r="B78" s="1"/>
      <c r="C78" s="1"/>
      <c r="D78" s="7">
        <f t="shared" si="11"/>
        <v>11.696999999999985</v>
      </c>
      <c r="E78" s="7">
        <f>E77-0.34</f>
        <v>11.546999999999985</v>
      </c>
      <c r="F78" s="6">
        <f t="shared" si="12"/>
        <v>3280</v>
      </c>
      <c r="G78" s="8">
        <v>164</v>
      </c>
    </row>
    <row r="79" spans="1:7" x14ac:dyDescent="0.3">
      <c r="A79" s="3"/>
      <c r="B79" s="1"/>
      <c r="C79" s="1"/>
      <c r="D79" s="7">
        <f t="shared" si="11"/>
        <v>11.356999999999985</v>
      </c>
      <c r="E79" s="7">
        <f t="shared" ref="E79:E89" si="14">E78-0.34</f>
        <v>11.206999999999985</v>
      </c>
      <c r="F79" s="6">
        <f t="shared" si="12"/>
        <v>3300</v>
      </c>
      <c r="G79" s="8">
        <v>165</v>
      </c>
    </row>
    <row r="80" spans="1:7" x14ac:dyDescent="0.3">
      <c r="A80" s="3"/>
      <c r="B80" s="1"/>
      <c r="C80" s="1"/>
      <c r="D80" s="7">
        <f t="shared" si="11"/>
        <v>11.016999999999985</v>
      </c>
      <c r="E80" s="7">
        <f t="shared" si="14"/>
        <v>10.866999999999985</v>
      </c>
      <c r="F80" s="6">
        <f t="shared" si="12"/>
        <v>3320</v>
      </c>
      <c r="G80" s="8">
        <v>166</v>
      </c>
    </row>
    <row r="81" spans="1:7" x14ac:dyDescent="0.3">
      <c r="A81" s="3"/>
      <c r="B81" s="1"/>
      <c r="C81" s="1"/>
      <c r="D81" s="7">
        <f t="shared" si="11"/>
        <v>10.446999999999985</v>
      </c>
      <c r="E81" s="7">
        <f>E80-0.57</f>
        <v>10.296999999999985</v>
      </c>
      <c r="F81" s="6">
        <f t="shared" si="12"/>
        <v>3340</v>
      </c>
      <c r="G81" s="8">
        <v>167</v>
      </c>
    </row>
    <row r="82" spans="1:7" x14ac:dyDescent="0.3">
      <c r="A82" s="3"/>
      <c r="B82" s="1"/>
      <c r="C82" s="1"/>
      <c r="D82" s="7">
        <f t="shared" si="11"/>
        <v>9.8769999999999847</v>
      </c>
      <c r="E82" s="7">
        <f t="shared" ref="E82:E89" si="15">E81-0.57</f>
        <v>9.7269999999999843</v>
      </c>
      <c r="F82" s="6">
        <f t="shared" si="12"/>
        <v>3360</v>
      </c>
      <c r="G82" s="8">
        <v>168</v>
      </c>
    </row>
    <row r="83" spans="1:7" x14ac:dyDescent="0.3">
      <c r="A83" s="3"/>
      <c r="B83" s="1"/>
      <c r="C83" s="1"/>
      <c r="D83" s="7">
        <f t="shared" si="11"/>
        <v>9.3669999999999849</v>
      </c>
      <c r="E83" s="7">
        <f>E82-0.51</f>
        <v>9.2169999999999845</v>
      </c>
      <c r="F83" s="6">
        <f t="shared" si="12"/>
        <v>3380</v>
      </c>
      <c r="G83" s="8">
        <v>169</v>
      </c>
    </row>
    <row r="84" spans="1:7" x14ac:dyDescent="0.3">
      <c r="A84" s="3"/>
      <c r="B84" s="1"/>
      <c r="C84" s="1"/>
      <c r="D84" s="7">
        <f t="shared" si="11"/>
        <v>8.8569999999999851</v>
      </c>
      <c r="E84" s="7">
        <f t="shared" ref="E84:E89" si="16">E83-0.51</f>
        <v>8.7069999999999848</v>
      </c>
      <c r="F84" s="6">
        <f t="shared" si="12"/>
        <v>3400</v>
      </c>
      <c r="G84" s="8">
        <v>170</v>
      </c>
    </row>
    <row r="85" spans="1:7" x14ac:dyDescent="0.3">
      <c r="A85" s="3"/>
      <c r="B85" s="1"/>
      <c r="C85" s="1"/>
      <c r="D85" s="7">
        <f t="shared" si="11"/>
        <v>8.3469999999999853</v>
      </c>
      <c r="E85" s="7">
        <f t="shared" si="16"/>
        <v>8.196999999999985</v>
      </c>
      <c r="F85" s="6">
        <f t="shared" si="12"/>
        <v>3420</v>
      </c>
      <c r="G85" s="8">
        <v>171</v>
      </c>
    </row>
    <row r="86" spans="1:7" x14ac:dyDescent="0.3">
      <c r="A86" s="3"/>
      <c r="B86" s="1"/>
      <c r="C86" s="1"/>
      <c r="D86" s="7">
        <f t="shared" si="11"/>
        <v>7.8369999999999855</v>
      </c>
      <c r="E86" s="7">
        <f t="shared" si="16"/>
        <v>7.6869999999999852</v>
      </c>
      <c r="F86" s="6">
        <f t="shared" si="12"/>
        <v>3440</v>
      </c>
      <c r="G86" s="8">
        <v>172</v>
      </c>
    </row>
    <row r="87" spans="1:7" x14ac:dyDescent="0.3">
      <c r="A87" s="3"/>
      <c r="B87" s="1"/>
      <c r="C87" s="1"/>
      <c r="D87" s="7">
        <f t="shared" si="11"/>
        <v>7.3269999999999857</v>
      </c>
      <c r="E87" s="7">
        <f t="shared" si="16"/>
        <v>7.1769999999999854</v>
      </c>
      <c r="F87" s="6">
        <f t="shared" si="12"/>
        <v>3460</v>
      </c>
      <c r="G87" s="8">
        <v>173</v>
      </c>
    </row>
    <row r="88" spans="1:7" x14ac:dyDescent="0.3">
      <c r="A88" s="3"/>
      <c r="B88" s="1"/>
      <c r="C88" s="1"/>
      <c r="D88" s="7">
        <f t="shared" si="11"/>
        <v>6.816999999999986</v>
      </c>
      <c r="E88" s="7">
        <f t="shared" si="16"/>
        <v>6.6669999999999856</v>
      </c>
      <c r="F88" s="6">
        <f t="shared" si="12"/>
        <v>3480</v>
      </c>
      <c r="G88" s="8">
        <v>174</v>
      </c>
    </row>
    <row r="89" spans="1:7" x14ac:dyDescent="0.3">
      <c r="A89" s="3"/>
      <c r="B89" s="1"/>
      <c r="C89" s="1"/>
      <c r="D89" s="7">
        <f t="shared" si="11"/>
        <v>6.3069999999999862</v>
      </c>
      <c r="E89" s="7">
        <f t="shared" si="16"/>
        <v>6.1569999999999858</v>
      </c>
      <c r="F89" s="6">
        <f t="shared" si="12"/>
        <v>3500</v>
      </c>
      <c r="G89" s="8">
        <v>175</v>
      </c>
    </row>
  </sheetData>
  <pageMargins left="0.511811024" right="0.511811024" top="0.78740157499999996" bottom="0.78740157499999996" header="0.31496062000000002" footer="0.31496062000000002"/>
  <pageSetup paperSize="9" scale="3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3</vt:i4>
      </vt:variant>
    </vt:vector>
  </HeadingPairs>
  <TitlesOfParts>
    <vt:vector size="11" baseType="lpstr">
      <vt:lpstr>TRECHO 1 - POV. GENTIL- MANIVAL</vt:lpstr>
      <vt:lpstr>TRECHO 1.1 - POV. GENTIL- MAN</vt:lpstr>
      <vt:lpstr>TRECHO 2 - POVOADO ROMANA</vt:lpstr>
      <vt:lpstr>TRECHO 3 - SEDE À BARREIRA</vt:lpstr>
      <vt:lpstr>TRECHO 4 - LARANJAL I </vt:lpstr>
      <vt:lpstr>TRECHO 5 - LARANJAL II</vt:lpstr>
      <vt:lpstr>TRECHO 6 - LARANJAL II - QUIÁ</vt:lpstr>
      <vt:lpstr>TRECHO 6.1 - LARANJAL II - QUIÁ</vt:lpstr>
      <vt:lpstr>'TRECHO 1 - POV. GENTIL- MANIVAL'!Area_de_impressao</vt:lpstr>
      <vt:lpstr>'TRECHO 1.1 - POV. GENTIL- MAN'!Area_de_impressao</vt:lpstr>
      <vt:lpstr>'TRECHO 4 - LARANJAL I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saulo costa</dc:creator>
  <cp:lastModifiedBy>Yan Rebelo</cp:lastModifiedBy>
  <cp:lastPrinted>2020-01-18T12:02:06Z</cp:lastPrinted>
  <dcterms:created xsi:type="dcterms:W3CDTF">2020-01-14T22:49:30Z</dcterms:created>
  <dcterms:modified xsi:type="dcterms:W3CDTF">2020-07-30T06:29:33Z</dcterms:modified>
</cp:coreProperties>
</file>