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027sr\7ª GRR\Pública\LICITAÇÕES 2014 - 7ªGRR\Casas de Farinha - 2014\Monsenhor Hipólito e Alagoinha do Piauí\"/>
    </mc:Choice>
  </mc:AlternateContent>
  <bookViews>
    <workbookView xWindow="0" yWindow="0" windowWidth="20490" windowHeight="7755" activeTab="1"/>
  </bookViews>
  <sheets>
    <sheet name="Orçam. Alagoinha" sheetId="1" r:id="rId1"/>
    <sheet name="Orçam. M. Hipólito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3" l="1"/>
  <c r="K14" i="3"/>
  <c r="H14" i="3"/>
  <c r="K13" i="3"/>
  <c r="K9" i="3"/>
  <c r="H9" i="3"/>
  <c r="K8" i="3"/>
  <c r="C8" i="3"/>
  <c r="K2" i="3"/>
  <c r="H2" i="3"/>
  <c r="H2" i="1" l="1"/>
  <c r="K2" i="1"/>
  <c r="K25" i="1" l="1"/>
  <c r="C25" i="1"/>
  <c r="K21" i="1"/>
  <c r="H21" i="1"/>
  <c r="K20" i="1"/>
  <c r="C20" i="1"/>
  <c r="K16" i="1"/>
  <c r="H16" i="1"/>
  <c r="K15" i="1"/>
  <c r="C15" i="1"/>
  <c r="K9" i="1"/>
  <c r="H9" i="1"/>
  <c r="K8" i="1"/>
  <c r="C8" i="1"/>
</calcChain>
</file>

<file path=xl/sharedStrings.xml><?xml version="1.0" encoding="utf-8"?>
<sst xmlns="http://schemas.openxmlformats.org/spreadsheetml/2006/main" count="124" uniqueCount="59">
  <si>
    <t>1.0</t>
  </si>
  <si>
    <t>CONJUNTO PARA CEVADEIRA</t>
  </si>
  <si>
    <t>1.1</t>
  </si>
  <si>
    <r>
      <t xml:space="preserve">Cevador de mandioca com estrutura em cantoneira </t>
    </r>
    <r>
      <rPr>
        <u/>
        <sz val="10"/>
        <rFont val="Arial"/>
        <family val="2"/>
      </rPr>
      <t>L</t>
    </r>
    <r>
      <rPr>
        <sz val="11"/>
        <color theme="1"/>
        <rFont val="Calibri"/>
        <family val="2"/>
        <scheme val="minor"/>
      </rPr>
      <t xml:space="preserve"> de 1 1/2" em aço carbono e gabinete de madeira 0,60 x 0,85 x 0,45 cm, com motor WEG monofásico de</t>
    </r>
    <r>
      <rPr>
        <sz val="10"/>
        <color indexed="10"/>
        <rFont val="Arial"/>
        <family val="2"/>
      </rPr>
      <t xml:space="preserve"> </t>
    </r>
    <r>
      <rPr>
        <sz val="11"/>
        <color theme="1"/>
        <rFont val="Calibri"/>
        <family val="2"/>
        <scheme val="minor"/>
      </rPr>
      <t>5.0 CV, 220/440 volts, com chave magnética WEG monofásica 5.0 CV, Polia A 100, Correia A -65 - Instalação e montagem</t>
    </r>
  </si>
  <si>
    <t>un</t>
  </si>
  <si>
    <t>&amp;1.0</t>
  </si>
  <si>
    <t>2.0</t>
  </si>
  <si>
    <t>CONJUNTO PARA FORNO ROTATIVO</t>
  </si>
  <si>
    <t>2.1</t>
  </si>
  <si>
    <t>Forno para farinha automático, com 2 metros de diâmetro, em chapa de ferro 1/4", em aço carbono com motor de 2 CV, 220/440 volts, com chave magnética WEG monofásica de 2 CV, Polia B 060 mm, Correia B-74- Instalação e montagem</t>
  </si>
  <si>
    <t>&amp;2.0</t>
  </si>
  <si>
    <t>3.0</t>
  </si>
  <si>
    <t>EQUIPAMENTOS DIVERSOS</t>
  </si>
  <si>
    <t>3.1</t>
  </si>
  <si>
    <t>Forno para Farinha Manual Quadrado 2x2 chapa de ferro 3/16" em aço carbono</t>
  </si>
  <si>
    <t>3.2</t>
  </si>
  <si>
    <t>Prensa Manual Tavares para farinha 400 kg de 1,80 x 1,00 em aço carbono, com parafuso de 2 1/2" x 1,00 m com 12 (doze) camadas.</t>
  </si>
  <si>
    <t>3.3</t>
  </si>
  <si>
    <t>Balança Cauduro Semi-automática, 300 kg - Instalação e Montagem</t>
  </si>
  <si>
    <t>&amp;3.0</t>
  </si>
  <si>
    <t>4.0</t>
  </si>
  <si>
    <t>EQUIPAMENTOS AUXILIARES</t>
  </si>
  <si>
    <t>4.1</t>
  </si>
  <si>
    <t>4.2</t>
  </si>
  <si>
    <t>Peneira de malha em aço - 1,30x1,00m</t>
  </si>
  <si>
    <t>4.3</t>
  </si>
  <si>
    <t>Pá metálica c/ cabo de madeira e bico quadrado</t>
  </si>
  <si>
    <t>&amp;4.0</t>
  </si>
  <si>
    <t>TOTAL GERAL</t>
  </si>
  <si>
    <t>Rodo de madeira</t>
  </si>
  <si>
    <t>MÉDIA</t>
  </si>
  <si>
    <t>20,00</t>
  </si>
  <si>
    <t>70,00</t>
  </si>
  <si>
    <t>1,00</t>
  </si>
  <si>
    <t>P1</t>
  </si>
  <si>
    <t>Indústria Santa Cruz Ltda (CNPJ 03.079.958/0001-08)</t>
  </si>
  <si>
    <t>P2</t>
  </si>
  <si>
    <t>EMINOX - EQUIPAMENTOS (CNPJ 08.105.964/0001-06)</t>
  </si>
  <si>
    <t>P3</t>
  </si>
  <si>
    <t>Usinagem Santo Antônio - A.F. de Alencar Leal - MEE (CNPJ 04.655.397/0001-00)</t>
  </si>
  <si>
    <t>P4</t>
  </si>
  <si>
    <t>Chapadão Máquinas (CNPJ 03.433.803/0001-28)</t>
  </si>
  <si>
    <t>EMPRESA P1</t>
  </si>
  <si>
    <t>EMPRESA P2</t>
  </si>
  <si>
    <t>EMPRESA P3</t>
  </si>
  <si>
    <t>EMPRESA P4</t>
  </si>
  <si>
    <t>BDI de 15%</t>
  </si>
  <si>
    <t>Total Geral</t>
  </si>
  <si>
    <t>Contatos:</t>
  </si>
  <si>
    <t>(77) 3463-2676   -   Resp.:  Manoel Júnior/Elizabete</t>
  </si>
  <si>
    <t xml:space="preserve">(79) 3631-2739/9975-4655/8867-6905/9163-4881    -   Resp.:  Eduardo/Luiz/Saulo </t>
  </si>
  <si>
    <t>(89) 3422-1518   -   Resp.:  Antônio F. de Alencar Leal</t>
  </si>
  <si>
    <t>(74) 3656-2142/9979-1121   -   Resp.:  Adauto</t>
  </si>
  <si>
    <t>2.2</t>
  </si>
  <si>
    <t>TOTAL DO ITEM 2.0</t>
  </si>
  <si>
    <t>TOTAL DO ITEM 3.0</t>
  </si>
  <si>
    <t>2.3</t>
  </si>
  <si>
    <t>Usinagem S. Antônio - A.F. de Alencar Leal - MEE (CNPJ 04.655.397/0001-00)</t>
  </si>
  <si>
    <t xml:space="preserve">(79) 3631-2739/9975-4655/8867-6905/9163-4881   - Resp.:  Eduardo/Luiz/Saulo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</si>
</sst>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&quot;R$ 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31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53">
    <border>
      <left/>
      <right/>
      <top/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7">
    <xf numFmtId="0" fontId="0" fillId="0" borderId="0" xfId="0"/>
    <xf numFmtId="49" fontId="0" fillId="0" borderId="3" xfId="0" applyNumberFormat="1" applyFont="1" applyFill="1" applyBorder="1" applyAlignment="1">
      <alignment horizontal="left" vertical="top"/>
    </xf>
    <xf numFmtId="49" fontId="0" fillId="0" borderId="4" xfId="0" applyNumberFormat="1" applyFont="1" applyFill="1" applyBorder="1" applyAlignment="1">
      <alignment horizontal="center" vertical="top"/>
    </xf>
    <xf numFmtId="49" fontId="0" fillId="0" borderId="3" xfId="0" applyNumberFormat="1" applyFont="1" applyFill="1" applyBorder="1" applyAlignment="1">
      <alignment horizontal="center" vertical="top"/>
    </xf>
    <xf numFmtId="4" fontId="0" fillId="0" borderId="4" xfId="0" applyNumberFormat="1" applyFont="1" applyFill="1" applyBorder="1" applyAlignment="1">
      <alignment horizontal="center" vertical="top"/>
    </xf>
    <xf numFmtId="4" fontId="0" fillId="0" borderId="5" xfId="0" applyNumberFormat="1" applyFont="1" applyFill="1" applyBorder="1" applyAlignment="1">
      <alignment horizontal="center" vertical="top"/>
    </xf>
    <xf numFmtId="4" fontId="0" fillId="0" borderId="3" xfId="0" applyNumberFormat="1" applyFont="1" applyFill="1" applyBorder="1" applyAlignment="1">
      <alignment horizontal="center" vertical="top"/>
    </xf>
    <xf numFmtId="49" fontId="0" fillId="0" borderId="3" xfId="0" applyNumberFormat="1" applyFont="1" applyFill="1" applyBorder="1" applyAlignment="1">
      <alignment horizontal="left" vertical="center"/>
    </xf>
    <xf numFmtId="49" fontId="0" fillId="0" borderId="3" xfId="0" applyNumberFormat="1" applyFont="1" applyFill="1" applyBorder="1" applyAlignment="1">
      <alignment horizontal="center" vertical="center"/>
    </xf>
    <xf numFmtId="4" fontId="0" fillId="0" borderId="3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left" vertical="top"/>
    </xf>
    <xf numFmtId="0" fontId="0" fillId="0" borderId="6" xfId="0" applyBorder="1" applyAlignment="1">
      <alignment vertical="top"/>
    </xf>
    <xf numFmtId="0" fontId="0" fillId="0" borderId="6" xfId="0" applyBorder="1" applyAlignment="1">
      <alignment horizontal="center" vertical="top"/>
    </xf>
    <xf numFmtId="4" fontId="1" fillId="0" borderId="6" xfId="1" applyNumberFormat="1" applyFill="1" applyBorder="1" applyAlignment="1" applyProtection="1">
      <alignment horizontal="center" vertical="top"/>
    </xf>
    <xf numFmtId="4" fontId="0" fillId="0" borderId="6" xfId="0" applyNumberFormat="1" applyBorder="1" applyAlignment="1">
      <alignment horizontal="center" vertical="top"/>
    </xf>
    <xf numFmtId="0" fontId="0" fillId="0" borderId="0" xfId="0" applyNumberFormat="1"/>
    <xf numFmtId="0" fontId="0" fillId="3" borderId="7" xfId="0" applyFill="1" applyBorder="1"/>
    <xf numFmtId="0" fontId="0" fillId="3" borderId="8" xfId="0" applyFill="1" applyBorder="1"/>
    <xf numFmtId="49" fontId="0" fillId="0" borderId="5" xfId="0" applyNumberFormat="1" applyFont="1" applyFill="1" applyBorder="1" applyAlignment="1">
      <alignment horizontal="center" vertical="top"/>
    </xf>
    <xf numFmtId="49" fontId="0" fillId="0" borderId="11" xfId="0" applyNumberFormat="1" applyFont="1" applyFill="1" applyBorder="1" applyAlignment="1">
      <alignment horizontal="center" vertical="top"/>
    </xf>
    <xf numFmtId="49" fontId="0" fillId="0" borderId="12" xfId="0" applyNumberFormat="1" applyFont="1" applyFill="1" applyBorder="1" applyAlignment="1">
      <alignment horizontal="center" vertical="top"/>
    </xf>
    <xf numFmtId="49" fontId="0" fillId="0" borderId="13" xfId="0" applyNumberFormat="1" applyFont="1" applyFill="1" applyBorder="1" applyAlignment="1">
      <alignment vertical="top"/>
    </xf>
    <xf numFmtId="49" fontId="0" fillId="0" borderId="16" xfId="0" applyNumberFormat="1" applyFont="1" applyFill="1" applyBorder="1" applyAlignment="1">
      <alignment horizontal="center" vertical="top"/>
    </xf>
    <xf numFmtId="49" fontId="0" fillId="0" borderId="5" xfId="0" applyNumberFormat="1" applyFont="1" applyFill="1" applyBorder="1" applyAlignment="1">
      <alignment horizontal="left" vertical="top"/>
    </xf>
    <xf numFmtId="49" fontId="0" fillId="0" borderId="19" xfId="0" applyNumberFormat="1" applyFont="1" applyFill="1" applyBorder="1" applyAlignment="1">
      <alignment horizontal="center" vertical="top"/>
    </xf>
    <xf numFmtId="49" fontId="0" fillId="0" borderId="20" xfId="0" applyNumberFormat="1" applyFont="1" applyFill="1" applyBorder="1" applyAlignment="1">
      <alignment vertical="top"/>
    </xf>
    <xf numFmtId="0" fontId="0" fillId="0" borderId="22" xfId="0" applyBorder="1"/>
    <xf numFmtId="0" fontId="0" fillId="0" borderId="0" xfId="0" applyBorder="1"/>
    <xf numFmtId="4" fontId="0" fillId="0" borderId="31" xfId="0" applyNumberFormat="1" applyFont="1" applyBorder="1" applyAlignment="1">
      <alignment horizontal="center" vertical="top"/>
    </xf>
    <xf numFmtId="0" fontId="0" fillId="0" borderId="25" xfId="0" applyBorder="1"/>
    <xf numFmtId="0" fontId="0" fillId="0" borderId="23" xfId="0" applyBorder="1"/>
    <xf numFmtId="0" fontId="0" fillId="0" borderId="35" xfId="0" applyBorder="1"/>
    <xf numFmtId="0" fontId="0" fillId="0" borderId="29" xfId="0" applyBorder="1"/>
    <xf numFmtId="0" fontId="0" fillId="0" borderId="28" xfId="0" applyBorder="1"/>
    <xf numFmtId="4" fontId="0" fillId="0" borderId="24" xfId="0" applyNumberFormat="1" applyFont="1" applyFill="1" applyBorder="1" applyAlignment="1">
      <alignment horizontal="center" vertical="top"/>
    </xf>
    <xf numFmtId="4" fontId="0" fillId="0" borderId="0" xfId="0" applyNumberFormat="1" applyFont="1" applyFill="1" applyBorder="1" applyAlignment="1">
      <alignment horizontal="center" vertical="top"/>
    </xf>
    <xf numFmtId="0" fontId="0" fillId="0" borderId="0" xfId="0" applyBorder="1"/>
    <xf numFmtId="4" fontId="0" fillId="0" borderId="24" xfId="0" applyNumberFormat="1" applyFont="1" applyFill="1" applyBorder="1" applyAlignment="1">
      <alignment horizontal="center" vertical="top"/>
    </xf>
    <xf numFmtId="4" fontId="0" fillId="0" borderId="31" xfId="0" applyNumberFormat="1" applyBorder="1" applyAlignment="1">
      <alignment horizontal="center" vertical="top"/>
    </xf>
    <xf numFmtId="0" fontId="0" fillId="0" borderId="38" xfId="0" applyBorder="1"/>
    <xf numFmtId="4" fontId="8" fillId="4" borderId="28" xfId="0" applyNumberFormat="1" applyFont="1" applyFill="1" applyBorder="1"/>
    <xf numFmtId="49" fontId="0" fillId="0" borderId="42" xfId="0" applyNumberFormat="1" applyFont="1" applyFill="1" applyBorder="1" applyAlignment="1">
      <alignment horizontal="left" vertical="top"/>
    </xf>
    <xf numFmtId="49" fontId="0" fillId="0" borderId="43" xfId="0" applyNumberFormat="1" applyFont="1" applyFill="1" applyBorder="1" applyAlignment="1">
      <alignment horizontal="left" vertical="top"/>
    </xf>
    <xf numFmtId="4" fontId="0" fillId="2" borderId="3" xfId="0" applyNumberFormat="1" applyFont="1" applyFill="1" applyBorder="1" applyAlignment="1">
      <alignment horizontal="center" vertical="top" wrapText="1"/>
    </xf>
    <xf numFmtId="4" fontId="0" fillId="2" borderId="17" xfId="0" applyNumberFormat="1" applyFont="1" applyFill="1" applyBorder="1" applyAlignment="1">
      <alignment horizontal="center" vertical="top" wrapText="1"/>
    </xf>
    <xf numFmtId="0" fontId="0" fillId="5" borderId="10" xfId="0" applyFill="1" applyBorder="1" applyAlignment="1">
      <alignment wrapText="1"/>
    </xf>
    <xf numFmtId="4" fontId="0" fillId="2" borderId="3" xfId="0" applyNumberFormat="1" applyFont="1" applyFill="1" applyBorder="1" applyAlignment="1">
      <alignment horizontal="center" vertical="center" wrapText="1"/>
    </xf>
    <xf numFmtId="4" fontId="0" fillId="2" borderId="1" xfId="0" applyNumberFormat="1" applyFont="1" applyFill="1" applyBorder="1" applyAlignment="1">
      <alignment horizontal="center" vertical="center" wrapText="1"/>
    </xf>
    <xf numFmtId="4" fontId="0" fillId="0" borderId="33" xfId="0" applyNumberFormat="1" applyFont="1" applyBorder="1" applyAlignment="1">
      <alignment horizontal="center" wrapText="1"/>
    </xf>
    <xf numFmtId="4" fontId="0" fillId="2" borderId="1" xfId="0" applyNumberFormat="1" applyFont="1" applyFill="1" applyBorder="1" applyAlignment="1">
      <alignment horizontal="center" vertical="top" wrapText="1"/>
    </xf>
    <xf numFmtId="4" fontId="0" fillId="6" borderId="1" xfId="0" applyNumberFormat="1" applyFont="1" applyFill="1" applyBorder="1" applyAlignment="1">
      <alignment horizontal="center" vertical="top" wrapText="1"/>
    </xf>
    <xf numFmtId="0" fontId="0" fillId="0" borderId="34" xfId="0" applyFont="1" applyBorder="1" applyAlignment="1">
      <alignment horizontal="center" wrapText="1"/>
    </xf>
    <xf numFmtId="49" fontId="9" fillId="5" borderId="19" xfId="0" applyNumberFormat="1" applyFont="1" applyFill="1" applyBorder="1" applyAlignment="1">
      <alignment horizontal="center" vertical="top" wrapText="1"/>
    </xf>
    <xf numFmtId="49" fontId="9" fillId="5" borderId="40" xfId="0" applyNumberFormat="1" applyFont="1" applyFill="1" applyBorder="1" applyAlignment="1">
      <alignment horizontal="center" vertical="top" wrapText="1"/>
    </xf>
    <xf numFmtId="49" fontId="0" fillId="5" borderId="39" xfId="0" applyNumberFormat="1" applyFont="1" applyFill="1" applyBorder="1" applyAlignment="1">
      <alignment vertical="top" wrapText="1"/>
    </xf>
    <xf numFmtId="0" fontId="7" fillId="5" borderId="16" xfId="0" applyFont="1" applyFill="1" applyBorder="1" applyAlignment="1">
      <alignment wrapText="1"/>
    </xf>
    <xf numFmtId="4" fontId="9" fillId="2" borderId="4" xfId="0" applyNumberFormat="1" applyFont="1" applyFill="1" applyBorder="1" applyAlignment="1">
      <alignment horizontal="center" vertical="top" wrapText="1"/>
    </xf>
    <xf numFmtId="4" fontId="9" fillId="2" borderId="17" xfId="0" applyNumberFormat="1" applyFont="1" applyFill="1" applyBorder="1" applyAlignment="1">
      <alignment horizontal="center" vertical="top" wrapText="1"/>
    </xf>
    <xf numFmtId="0" fontId="7" fillId="5" borderId="19" xfId="0" applyFont="1" applyFill="1" applyBorder="1" applyAlignment="1">
      <alignment wrapText="1"/>
    </xf>
    <xf numFmtId="0" fontId="7" fillId="5" borderId="23" xfId="0" applyFont="1" applyFill="1" applyBorder="1" applyAlignment="1">
      <alignment wrapText="1"/>
    </xf>
    <xf numFmtId="0" fontId="0" fillId="0" borderId="0" xfId="0" applyBorder="1"/>
    <xf numFmtId="0" fontId="0" fillId="0" borderId="49" xfId="0" applyBorder="1"/>
    <xf numFmtId="0" fontId="0" fillId="0" borderId="45" xfId="0" applyBorder="1"/>
    <xf numFmtId="0" fontId="0" fillId="0" borderId="40" xfId="0" applyBorder="1"/>
    <xf numFmtId="49" fontId="0" fillId="0" borderId="4" xfId="0" applyNumberFormat="1" applyFont="1" applyFill="1" applyBorder="1" applyAlignment="1">
      <alignment horizontal="left" vertical="top"/>
    </xf>
    <xf numFmtId="49" fontId="0" fillId="0" borderId="50" xfId="0" applyNumberFormat="1" applyFont="1" applyFill="1" applyBorder="1" applyAlignment="1">
      <alignment horizontal="center" vertical="top"/>
    </xf>
    <xf numFmtId="4" fontId="0" fillId="0" borderId="50" xfId="0" applyNumberFormat="1" applyFont="1" applyFill="1" applyBorder="1" applyAlignment="1">
      <alignment horizontal="center" vertical="top"/>
    </xf>
    <xf numFmtId="0" fontId="0" fillId="0" borderId="46" xfId="0" applyBorder="1"/>
    <xf numFmtId="0" fontId="8" fillId="0" borderId="25" xfId="0" applyFont="1" applyBorder="1" applyAlignment="1">
      <alignment horizontal="center" vertical="center" wrapText="1"/>
    </xf>
    <xf numFmtId="4" fontId="8" fillId="0" borderId="36" xfId="0" applyNumberFormat="1" applyFont="1" applyBorder="1" applyAlignment="1">
      <alignment horizontal="center" vertical="center" wrapText="1"/>
    </xf>
    <xf numFmtId="4" fontId="8" fillId="0" borderId="19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2" xfId="0" applyFont="1" applyBorder="1" applyAlignment="1">
      <alignment vertical="center"/>
    </xf>
    <xf numFmtId="0" fontId="8" fillId="0" borderId="35" xfId="0" applyFont="1" applyBorder="1" applyAlignment="1">
      <alignment vertical="center"/>
    </xf>
    <xf numFmtId="4" fontId="8" fillId="0" borderId="22" xfId="0" applyNumberFormat="1" applyFont="1" applyBorder="1" applyAlignment="1">
      <alignment horizontal="center" vertical="center"/>
    </xf>
    <xf numFmtId="4" fontId="8" fillId="0" borderId="35" xfId="0" applyNumberFormat="1" applyFont="1" applyBorder="1" applyAlignment="1">
      <alignment horizontal="center" vertical="center"/>
    </xf>
    <xf numFmtId="0" fontId="8" fillId="0" borderId="44" xfId="0" applyFont="1" applyBorder="1"/>
    <xf numFmtId="0" fontId="8" fillId="0" borderId="47" xfId="0" applyFont="1" applyBorder="1"/>
    <xf numFmtId="0" fontId="8" fillId="0" borderId="48" xfId="0" applyFont="1" applyBorder="1"/>
    <xf numFmtId="0" fontId="8" fillId="0" borderId="21" xfId="0" applyFont="1" applyBorder="1" applyAlignment="1">
      <alignment horizontal="center" vertical="center" wrapText="1"/>
    </xf>
    <xf numFmtId="4" fontId="0" fillId="0" borderId="0" xfId="0" applyNumberFormat="1" applyFont="1" applyFill="1" applyBorder="1" applyAlignment="1">
      <alignment horizontal="center" vertical="top"/>
    </xf>
    <xf numFmtId="49" fontId="0" fillId="0" borderId="3" xfId="0" applyNumberFormat="1" applyFont="1" applyFill="1" applyBorder="1" applyAlignment="1">
      <alignment horizontal="left" vertical="center"/>
    </xf>
    <xf numFmtId="49" fontId="0" fillId="0" borderId="3" xfId="0" applyNumberFormat="1" applyFont="1" applyFill="1" applyBorder="1" applyAlignment="1">
      <alignment horizontal="center" vertical="top"/>
    </xf>
    <xf numFmtId="49" fontId="0" fillId="0" borderId="3" xfId="0" applyNumberFormat="1" applyFont="1" applyFill="1" applyBorder="1" applyAlignment="1">
      <alignment horizontal="center" vertical="center"/>
    </xf>
    <xf numFmtId="4" fontId="0" fillId="0" borderId="24" xfId="0" applyNumberFormat="1" applyFont="1" applyFill="1" applyBorder="1" applyAlignment="1">
      <alignment horizontal="center" vertical="top"/>
    </xf>
    <xf numFmtId="0" fontId="8" fillId="0" borderId="22" xfId="0" applyFont="1" applyBorder="1" applyAlignment="1">
      <alignment vertical="center" wrapText="1"/>
    </xf>
    <xf numFmtId="0" fontId="8" fillId="0" borderId="35" xfId="0" applyFont="1" applyBorder="1" applyAlignment="1">
      <alignment vertical="center" wrapText="1"/>
    </xf>
    <xf numFmtId="0" fontId="0" fillId="0" borderId="0" xfId="0" applyBorder="1"/>
    <xf numFmtId="0" fontId="8" fillId="0" borderId="47" xfId="0" applyFont="1" applyFill="1" applyBorder="1"/>
    <xf numFmtId="0" fontId="8" fillId="0" borderId="44" xfId="0" applyFont="1" applyFill="1" applyBorder="1"/>
    <xf numFmtId="0" fontId="0" fillId="0" borderId="48" xfId="0" applyBorder="1"/>
    <xf numFmtId="0" fontId="0" fillId="0" borderId="48" xfId="0" applyBorder="1" applyAlignment="1">
      <alignment horizontal="center"/>
    </xf>
    <xf numFmtId="0" fontId="0" fillId="0" borderId="2" xfId="0" applyNumberFormat="1" applyFont="1" applyFill="1" applyBorder="1" applyAlignment="1">
      <alignment horizontal="left" vertical="top" wrapText="1"/>
    </xf>
    <xf numFmtId="4" fontId="0" fillId="0" borderId="21" xfId="0" applyNumberFormat="1" applyFont="1" applyFill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center" vertical="center" wrapText="1"/>
    </xf>
    <xf numFmtId="4" fontId="9" fillId="2" borderId="10" xfId="0" applyNumberFormat="1" applyFont="1" applyFill="1" applyBorder="1" applyAlignment="1">
      <alignment horizontal="center" vertical="center" wrapText="1"/>
    </xf>
    <xf numFmtId="4" fontId="9" fillId="2" borderId="21" xfId="0" applyNumberFormat="1" applyFont="1" applyFill="1" applyBorder="1" applyAlignment="1">
      <alignment horizontal="center" vertical="center" wrapText="1"/>
    </xf>
    <xf numFmtId="4" fontId="9" fillId="2" borderId="23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4" fontId="8" fillId="0" borderId="21" xfId="0" applyNumberFormat="1" applyFont="1" applyBorder="1" applyAlignment="1">
      <alignment horizontal="center" vertical="center" wrapText="1"/>
    </xf>
    <xf numFmtId="4" fontId="0" fillId="0" borderId="10" xfId="0" applyNumberFormat="1" applyFont="1" applyFill="1" applyBorder="1" applyAlignment="1">
      <alignment horizontal="center" vertical="center" wrapText="1"/>
    </xf>
    <xf numFmtId="4" fontId="9" fillId="2" borderId="41" xfId="0" applyNumberFormat="1" applyFont="1" applyFill="1" applyBorder="1" applyAlignment="1">
      <alignment horizontal="center" vertical="center" wrapText="1"/>
    </xf>
    <xf numFmtId="4" fontId="0" fillId="2" borderId="37" xfId="0" applyNumberFormat="1" applyFont="1" applyFill="1" applyBorder="1" applyAlignment="1">
      <alignment horizontal="center" vertical="center" wrapText="1"/>
    </xf>
    <xf numFmtId="4" fontId="0" fillId="2" borderId="8" xfId="0" applyNumberFormat="1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>
      <alignment horizontal="center" vertical="center"/>
    </xf>
    <xf numFmtId="4" fontId="0" fillId="0" borderId="10" xfId="0" applyNumberFormat="1" applyFont="1" applyFill="1" applyBorder="1" applyAlignment="1">
      <alignment horizontal="center" vertical="center"/>
    </xf>
    <xf numFmtId="4" fontId="0" fillId="0" borderId="21" xfId="0" applyNumberFormat="1" applyFont="1" applyFill="1" applyBorder="1" applyAlignment="1">
      <alignment horizontal="center" vertical="center"/>
    </xf>
    <xf numFmtId="4" fontId="0" fillId="0" borderId="23" xfId="0" applyNumberFormat="1" applyFont="1" applyFill="1" applyBorder="1" applyAlignment="1">
      <alignment horizontal="center" vertical="center"/>
    </xf>
    <xf numFmtId="0" fontId="0" fillId="0" borderId="51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4" fontId="0" fillId="0" borderId="10" xfId="0" applyNumberFormat="1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6" fillId="0" borderId="24" xfId="0" applyNumberFormat="1" applyFont="1" applyFill="1" applyBorder="1" applyAlignment="1">
      <alignment horizontal="center" vertical="top"/>
    </xf>
    <xf numFmtId="4" fontId="6" fillId="0" borderId="0" xfId="0" applyNumberFormat="1" applyFont="1" applyFill="1" applyBorder="1" applyAlignment="1">
      <alignment horizontal="center" vertical="top"/>
    </xf>
    <xf numFmtId="4" fontId="6" fillId="0" borderId="26" xfId="0" applyNumberFormat="1" applyFont="1" applyFill="1" applyBorder="1" applyAlignment="1">
      <alignment horizontal="center" vertical="top"/>
    </xf>
    <xf numFmtId="4" fontId="6" fillId="0" borderId="27" xfId="0" applyNumberFormat="1" applyFont="1" applyFill="1" applyBorder="1" applyAlignment="1">
      <alignment horizontal="center" vertical="top"/>
    </xf>
    <xf numFmtId="4" fontId="0" fillId="0" borderId="0" xfId="0" applyNumberFormat="1" applyFont="1" applyFill="1" applyBorder="1" applyAlignment="1">
      <alignment horizontal="center" vertical="top"/>
    </xf>
    <xf numFmtId="4" fontId="0" fillId="0" borderId="13" xfId="0" applyNumberFormat="1" applyFont="1" applyFill="1" applyBorder="1" applyAlignment="1">
      <alignment horizontal="center" vertical="top"/>
    </xf>
    <xf numFmtId="0" fontId="0" fillId="0" borderId="4" xfId="0" applyNumberFormat="1" applyFont="1" applyFill="1" applyBorder="1" applyAlignment="1">
      <alignment horizontal="left" vertical="top" wrapText="1"/>
    </xf>
    <xf numFmtId="0" fontId="0" fillId="0" borderId="3" xfId="0" applyNumberFormat="1" applyFont="1" applyFill="1" applyBorder="1" applyAlignment="1">
      <alignment horizontal="left" vertical="top" wrapText="1"/>
    </xf>
    <xf numFmtId="49" fontId="0" fillId="0" borderId="3" xfId="0" applyNumberFormat="1" applyFont="1" applyFill="1" applyBorder="1" applyAlignment="1">
      <alignment horizontal="left" vertical="center"/>
    </xf>
    <xf numFmtId="49" fontId="0" fillId="0" borderId="3" xfId="0" applyNumberFormat="1" applyFont="1" applyFill="1" applyBorder="1" applyAlignment="1">
      <alignment horizontal="center" vertical="top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50" xfId="0" applyNumberFormat="1" applyFont="1" applyFill="1" applyBorder="1" applyAlignment="1">
      <alignment horizontal="left" vertical="top" wrapText="1"/>
    </xf>
    <xf numFmtId="49" fontId="0" fillId="0" borderId="1" xfId="0" applyNumberFormat="1" applyFont="1" applyFill="1" applyBorder="1" applyAlignment="1">
      <alignment horizontal="left" vertical="center"/>
    </xf>
    <xf numFmtId="49" fontId="0" fillId="0" borderId="3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4" fontId="6" fillId="0" borderId="30" xfId="0" applyNumberFormat="1" applyFont="1" applyFill="1" applyBorder="1" applyAlignment="1">
      <alignment horizontal="center" vertical="top"/>
    </xf>
    <xf numFmtId="4" fontId="6" fillId="0" borderId="32" xfId="0" applyNumberFormat="1" applyFont="1" applyFill="1" applyBorder="1" applyAlignment="1">
      <alignment horizontal="center" vertical="top"/>
    </xf>
    <xf numFmtId="4" fontId="0" fillId="0" borderId="30" xfId="0" applyNumberFormat="1" applyFont="1" applyFill="1" applyBorder="1" applyAlignment="1">
      <alignment horizontal="center" vertical="top"/>
    </xf>
    <xf numFmtId="4" fontId="0" fillId="0" borderId="32" xfId="0" applyNumberFormat="1" applyFont="1" applyFill="1" applyBorder="1" applyAlignment="1">
      <alignment horizontal="center" vertical="top"/>
    </xf>
    <xf numFmtId="4" fontId="0" fillId="0" borderId="26" xfId="0" applyNumberFormat="1" applyFont="1" applyFill="1" applyBorder="1" applyAlignment="1">
      <alignment horizontal="center" vertical="top"/>
    </xf>
    <xf numFmtId="4" fontId="0" fillId="0" borderId="27" xfId="0" applyNumberFormat="1" applyFont="1" applyFill="1" applyBorder="1" applyAlignment="1">
      <alignment horizontal="center" vertical="top"/>
    </xf>
    <xf numFmtId="0" fontId="0" fillId="0" borderId="6" xfId="0" applyBorder="1" applyAlignment="1">
      <alignment vertical="top" wrapText="1"/>
    </xf>
    <xf numFmtId="49" fontId="0" fillId="0" borderId="14" xfId="0" applyNumberFormat="1" applyFont="1" applyFill="1" applyBorder="1" applyAlignment="1">
      <alignment horizontal="left" vertical="top" wrapText="1"/>
    </xf>
    <xf numFmtId="49" fontId="0" fillId="0" borderId="15" xfId="0" applyNumberFormat="1" applyFont="1" applyFill="1" applyBorder="1" applyAlignment="1">
      <alignment horizontal="left" vertical="top" wrapText="1"/>
    </xf>
    <xf numFmtId="49" fontId="0" fillId="0" borderId="18" xfId="0" applyNumberFormat="1" applyFont="1" applyFill="1" applyBorder="1" applyAlignment="1">
      <alignment horizontal="left" vertical="top" wrapText="1"/>
    </xf>
    <xf numFmtId="0" fontId="0" fillId="0" borderId="9" xfId="0" applyNumberFormat="1" applyFont="1" applyFill="1" applyBorder="1" applyAlignment="1">
      <alignment horizontal="left" vertical="top" wrapText="1"/>
    </xf>
    <xf numFmtId="0" fontId="0" fillId="0" borderId="45" xfId="0" applyBorder="1" applyAlignment="1">
      <alignment horizontal="left"/>
    </xf>
    <xf numFmtId="0" fontId="0" fillId="0" borderId="40" xfId="0" applyBorder="1" applyAlignment="1">
      <alignment horizontal="left"/>
    </xf>
    <xf numFmtId="0" fontId="0" fillId="0" borderId="46" xfId="0" applyBorder="1" applyAlignment="1">
      <alignment horizontal="left"/>
    </xf>
    <xf numFmtId="4" fontId="0" fillId="0" borderId="24" xfId="0" applyNumberFormat="1" applyFont="1" applyFill="1" applyBorder="1" applyAlignment="1">
      <alignment horizontal="center" vertical="top"/>
    </xf>
    <xf numFmtId="164" fontId="5" fillId="3" borderId="27" xfId="0" applyNumberFormat="1" applyFont="1" applyFill="1" applyBorder="1" applyAlignment="1">
      <alignment horizontal="center"/>
    </xf>
    <xf numFmtId="0" fontId="0" fillId="0" borderId="0" xfId="0" applyBorder="1"/>
    <xf numFmtId="0" fontId="4" fillId="3" borderId="8" xfId="0" applyFont="1" applyFill="1" applyBorder="1"/>
    <xf numFmtId="0" fontId="0" fillId="0" borderId="48" xfId="0" applyBorder="1" applyAlignment="1">
      <alignment horizontal="left"/>
    </xf>
    <xf numFmtId="0" fontId="8" fillId="0" borderId="45" xfId="0" applyFont="1" applyFill="1" applyBorder="1"/>
    <xf numFmtId="0" fontId="0" fillId="0" borderId="52" xfId="0" applyBorder="1" applyAlignment="1">
      <alignment horizontal="left"/>
    </xf>
    <xf numFmtId="0" fontId="0" fillId="0" borderId="49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38" xfId="0" applyBorder="1" applyAlignment="1">
      <alignment horizontal="left"/>
    </xf>
  </cellXfs>
  <cellStyles count="2">
    <cellStyle name="Normal" xfId="0" builtinId="0"/>
    <cellStyle name="Vírgula" xfId="1" builtinId="3"/>
  </cellStyles>
  <dxfs count="10">
    <dxf>
      <font>
        <b/>
        <i val="0"/>
        <condense val="0"/>
        <extend val="0"/>
      </font>
      <fill>
        <patternFill patternType="solid">
          <fgColor indexed="26"/>
          <bgColor indexed="9"/>
        </patternFill>
      </fill>
      <border>
        <left/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26"/>
          <bgColor indexed="9"/>
        </patternFill>
      </fill>
      <border>
        <left/>
        <right/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  <color indexed="8"/>
      </font>
      <fill>
        <patternFill patternType="solid">
          <fgColor indexed="26"/>
          <bgColor indexed="9"/>
        </patternFill>
      </fill>
      <border>
        <left style="thin">
          <color indexed="8"/>
        </left>
        <right/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  <color indexed="9"/>
      </font>
      <fill>
        <patternFill patternType="solid">
          <fgColor indexed="26"/>
          <bgColor indexed="9"/>
        </patternFill>
      </fill>
      <border>
        <left style="thin">
          <color indexed="8"/>
        </left>
        <right/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26"/>
          <bgColor indexed="9"/>
        </patternFill>
      </fill>
      <border>
        <left/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26"/>
          <bgColor indexed="9"/>
        </patternFill>
      </fill>
      <border>
        <left/>
        <right/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  <color indexed="8"/>
      </font>
      <fill>
        <patternFill patternType="solid">
          <fgColor indexed="26"/>
          <bgColor indexed="9"/>
        </patternFill>
      </fill>
      <border>
        <left style="thin">
          <color indexed="8"/>
        </left>
        <right/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  <color indexed="9"/>
      </font>
      <fill>
        <patternFill patternType="solid">
          <fgColor indexed="26"/>
          <bgColor indexed="9"/>
        </patternFill>
      </fill>
      <border>
        <left style="thin">
          <color indexed="8"/>
        </left>
        <right/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"/>
  <sheetViews>
    <sheetView topLeftCell="A17" workbookViewId="0">
      <selection activeCell="P38" sqref="P38"/>
    </sheetView>
  </sheetViews>
  <sheetFormatPr defaultRowHeight="15" x14ac:dyDescent="0.25"/>
  <cols>
    <col min="1" max="1" width="3.42578125" customWidth="1"/>
    <col min="2" max="2" width="2.42578125" hidden="1" customWidth="1"/>
    <col min="6" max="6" width="3" customWidth="1"/>
    <col min="7" max="7" width="4.7109375" customWidth="1"/>
    <col min="8" max="8" width="5.140625" customWidth="1"/>
    <col min="9" max="10" width="9.85546875" customWidth="1"/>
    <col min="11" max="11" width="9.140625" customWidth="1"/>
    <col min="12" max="12" width="10.28515625" customWidth="1"/>
    <col min="13" max="13" width="9.140625" customWidth="1"/>
  </cols>
  <sheetData>
    <row r="1" spans="1:21" ht="30" x14ac:dyDescent="0.25">
      <c r="A1" s="112"/>
      <c r="B1" s="113"/>
      <c r="C1" s="113"/>
      <c r="D1" s="113"/>
      <c r="E1" s="113"/>
      <c r="F1" s="113"/>
      <c r="G1" s="113"/>
      <c r="H1" s="114"/>
      <c r="I1" s="74" t="s">
        <v>42</v>
      </c>
      <c r="J1" s="68" t="s">
        <v>43</v>
      </c>
      <c r="K1" s="68" t="s">
        <v>44</v>
      </c>
      <c r="L1" s="68" t="s">
        <v>45</v>
      </c>
      <c r="M1" s="68" t="s">
        <v>30</v>
      </c>
    </row>
    <row r="2" spans="1:21" ht="15" customHeight="1" x14ac:dyDescent="0.25">
      <c r="A2" s="64" t="s">
        <v>0</v>
      </c>
      <c r="B2" s="65"/>
      <c r="C2" s="129" t="s">
        <v>1</v>
      </c>
      <c r="D2" s="129"/>
      <c r="E2" s="129"/>
      <c r="F2" s="129"/>
      <c r="G2" s="2"/>
      <c r="H2" s="66" t="str">
        <f ca="1">IF(LEFT(A2)="&amp;",TEXT(SUM(INDIRECT("J"&amp;TEXT(MATCH(MID(A2,2,10),A2:A$8,0),"0")+6):INDIRECT("J"&amp;TEXT(MATCH(A2,A2:A$8,0),"0")+6)),"R$ #.##0,00"),"")</f>
        <v/>
      </c>
      <c r="I2" s="34"/>
      <c r="J2" s="35"/>
      <c r="K2" s="122" t="str">
        <f>IF(I2&lt;&gt;"",ROUND(I2*H2,2),"")</f>
        <v/>
      </c>
      <c r="L2" s="122"/>
      <c r="M2" s="123"/>
    </row>
    <row r="3" spans="1:21" x14ac:dyDescent="0.25">
      <c r="A3" s="130" t="s">
        <v>2</v>
      </c>
      <c r="B3" s="132"/>
      <c r="C3" s="95" t="s">
        <v>3</v>
      </c>
      <c r="D3" s="95"/>
      <c r="E3" s="95"/>
      <c r="F3" s="95"/>
      <c r="G3" s="131" t="s">
        <v>4</v>
      </c>
      <c r="H3" s="108">
        <v>1</v>
      </c>
      <c r="I3" s="105">
        <v>7000</v>
      </c>
      <c r="J3" s="98">
        <v>5250</v>
      </c>
      <c r="K3" s="106">
        <v>7926</v>
      </c>
      <c r="L3" s="115">
        <v>7020</v>
      </c>
      <c r="M3" s="101">
        <v>6799</v>
      </c>
    </row>
    <row r="4" spans="1:21" x14ac:dyDescent="0.25">
      <c r="A4" s="130"/>
      <c r="B4" s="132"/>
      <c r="C4" s="95"/>
      <c r="D4" s="95"/>
      <c r="E4" s="95"/>
      <c r="F4" s="95"/>
      <c r="G4" s="131"/>
      <c r="H4" s="108"/>
      <c r="I4" s="105"/>
      <c r="J4" s="99"/>
      <c r="K4" s="107"/>
      <c r="L4" s="116"/>
      <c r="M4" s="102"/>
    </row>
    <row r="5" spans="1:21" x14ac:dyDescent="0.25">
      <c r="A5" s="130"/>
      <c r="B5" s="132"/>
      <c r="C5" s="95"/>
      <c r="D5" s="95"/>
      <c r="E5" s="95"/>
      <c r="F5" s="95"/>
      <c r="G5" s="131"/>
      <c r="H5" s="108"/>
      <c r="I5" s="105"/>
      <c r="J5" s="99"/>
      <c r="K5" s="107"/>
      <c r="L5" s="116"/>
      <c r="M5" s="102"/>
    </row>
    <row r="6" spans="1:21" x14ac:dyDescent="0.25">
      <c r="A6" s="130"/>
      <c r="B6" s="132"/>
      <c r="C6" s="95"/>
      <c r="D6" s="95"/>
      <c r="E6" s="95"/>
      <c r="F6" s="95"/>
      <c r="G6" s="131"/>
      <c r="H6" s="108"/>
      <c r="I6" s="105"/>
      <c r="J6" s="99"/>
      <c r="K6" s="107"/>
      <c r="L6" s="116"/>
      <c r="M6" s="102"/>
    </row>
    <row r="7" spans="1:21" x14ac:dyDescent="0.25">
      <c r="A7" s="130"/>
      <c r="B7" s="132"/>
      <c r="C7" s="95"/>
      <c r="D7" s="95"/>
      <c r="E7" s="95"/>
      <c r="F7" s="95"/>
      <c r="G7" s="131"/>
      <c r="H7" s="108"/>
      <c r="I7" s="105"/>
      <c r="J7" s="100"/>
      <c r="K7" s="107"/>
      <c r="L7" s="117"/>
      <c r="M7" s="102"/>
    </row>
    <row r="8" spans="1:21" x14ac:dyDescent="0.25">
      <c r="A8" s="1" t="s">
        <v>5</v>
      </c>
      <c r="B8" s="2"/>
      <c r="C8" s="124" t="str">
        <f>IF(LEFT(A8)="&amp;","TOTAL DO ITEM "&amp;MID(A8,2,10),"")</f>
        <v>TOTAL DO ITEM 1.0</v>
      </c>
      <c r="D8" s="124"/>
      <c r="E8" s="124"/>
      <c r="F8" s="124"/>
      <c r="G8" s="3"/>
      <c r="H8" s="4"/>
      <c r="I8" s="4"/>
      <c r="J8" s="37"/>
      <c r="K8" s="118" t="str">
        <f>IF(I8&lt;&gt;"",ROUND(I8*H8,2),"")</f>
        <v/>
      </c>
      <c r="L8" s="119"/>
      <c r="M8" s="32"/>
    </row>
    <row r="9" spans="1:21" x14ac:dyDescent="0.25">
      <c r="A9" s="1" t="s">
        <v>6</v>
      </c>
      <c r="B9" s="3"/>
      <c r="C9" s="125" t="s">
        <v>7</v>
      </c>
      <c r="D9" s="125"/>
      <c r="E9" s="125"/>
      <c r="F9" s="125"/>
      <c r="G9" s="3"/>
      <c r="H9" s="5" t="str">
        <f ca="1">IF(LEFT(A9)="&amp;",TEXT(SUM(INDIRECT("J"&amp;TEXT(MATCH(MID(A9,2,10),A$8:A9,0),"0")+6):INDIRECT("J"&amp;TEXT(MATCH(A9,A$8:A9,0),"0")+6)),"R$ #.##0,00"),"")</f>
        <v/>
      </c>
      <c r="I9" s="5"/>
      <c r="J9" s="37"/>
      <c r="K9" s="120" t="str">
        <f>IF(I9&lt;&gt;"",ROUND(I9*H9,2),"")</f>
        <v/>
      </c>
      <c r="L9" s="121"/>
      <c r="M9" s="33"/>
      <c r="P9" s="31"/>
    </row>
    <row r="10" spans="1:21" x14ac:dyDescent="0.25">
      <c r="A10" s="126" t="s">
        <v>8</v>
      </c>
      <c r="B10" s="127"/>
      <c r="C10" s="125" t="s">
        <v>9</v>
      </c>
      <c r="D10" s="125"/>
      <c r="E10" s="125"/>
      <c r="F10" s="125"/>
      <c r="G10" s="128" t="s">
        <v>4</v>
      </c>
      <c r="H10" s="109">
        <v>1</v>
      </c>
      <c r="I10" s="104">
        <v>8500</v>
      </c>
      <c r="J10" s="96">
        <v>6850</v>
      </c>
      <c r="K10" s="96">
        <v>6494</v>
      </c>
      <c r="L10" s="115">
        <v>6727.5</v>
      </c>
      <c r="M10" s="103">
        <v>7142.88</v>
      </c>
      <c r="P10" s="27"/>
    </row>
    <row r="11" spans="1:21" x14ac:dyDescent="0.25">
      <c r="A11" s="126"/>
      <c r="B11" s="127"/>
      <c r="C11" s="125"/>
      <c r="D11" s="125"/>
      <c r="E11" s="125"/>
      <c r="F11" s="125"/>
      <c r="G11" s="128"/>
      <c r="H11" s="110"/>
      <c r="I11" s="96"/>
      <c r="J11" s="96"/>
      <c r="K11" s="96"/>
      <c r="L11" s="116"/>
      <c r="M11" s="102"/>
      <c r="P11" s="36"/>
    </row>
    <row r="12" spans="1:21" x14ac:dyDescent="0.25">
      <c r="A12" s="126"/>
      <c r="B12" s="127"/>
      <c r="C12" s="125"/>
      <c r="D12" s="125"/>
      <c r="E12" s="125"/>
      <c r="F12" s="125"/>
      <c r="G12" s="128"/>
      <c r="H12" s="110"/>
      <c r="I12" s="96"/>
      <c r="J12" s="96"/>
      <c r="K12" s="96"/>
      <c r="L12" s="116"/>
      <c r="M12" s="102"/>
      <c r="U12" s="27"/>
    </row>
    <row r="13" spans="1:21" x14ac:dyDescent="0.25">
      <c r="A13" s="126"/>
      <c r="B13" s="127"/>
      <c r="C13" s="125"/>
      <c r="D13" s="125"/>
      <c r="E13" s="125"/>
      <c r="F13" s="125"/>
      <c r="G13" s="128"/>
      <c r="H13" s="110"/>
      <c r="I13" s="96"/>
      <c r="J13" s="96"/>
      <c r="K13" s="96"/>
      <c r="L13" s="116"/>
      <c r="M13" s="102"/>
    </row>
    <row r="14" spans="1:21" x14ac:dyDescent="0.25">
      <c r="A14" s="126"/>
      <c r="B14" s="127"/>
      <c r="C14" s="125"/>
      <c r="D14" s="125"/>
      <c r="E14" s="125"/>
      <c r="F14" s="125"/>
      <c r="G14" s="128"/>
      <c r="H14" s="111"/>
      <c r="I14" s="97"/>
      <c r="J14" s="97"/>
      <c r="K14" s="97"/>
      <c r="L14" s="117"/>
      <c r="M14" s="102"/>
      <c r="U14" s="27"/>
    </row>
    <row r="15" spans="1:21" x14ac:dyDescent="0.25">
      <c r="A15" s="1" t="s">
        <v>10</v>
      </c>
      <c r="B15" s="3"/>
      <c r="C15" s="125" t="str">
        <f>IF(LEFT(A15)="&amp;","TOTAL DO ITEM "&amp;MID(A15,2,10),"")</f>
        <v>TOTAL DO ITEM 2.0</v>
      </c>
      <c r="D15" s="125"/>
      <c r="E15" s="125"/>
      <c r="F15" s="125"/>
      <c r="G15" s="3"/>
      <c r="H15" s="4"/>
      <c r="I15" s="4"/>
      <c r="J15" s="37"/>
      <c r="K15" s="120" t="str">
        <f>IF(I15&lt;&gt;"",ROUND(I15*H15,2),"")</f>
        <v/>
      </c>
      <c r="L15" s="121"/>
      <c r="M15" s="32"/>
      <c r="N15" s="27"/>
    </row>
    <row r="16" spans="1:21" x14ac:dyDescent="0.25">
      <c r="A16" s="1" t="s">
        <v>11</v>
      </c>
      <c r="B16" s="3"/>
      <c r="C16" s="125" t="s">
        <v>12</v>
      </c>
      <c r="D16" s="125"/>
      <c r="E16" s="125"/>
      <c r="F16" s="125"/>
      <c r="G16" s="3"/>
      <c r="H16" s="6" t="str">
        <f ca="1">IF(LEFT(A16)="&amp;",TEXT(SUM(INDIRECT("J"&amp;TEXT(MATCH(MID(A16,2,10),A$8:A16,0),"0")+6):INDIRECT("J"&amp;TEXT(MATCH(A16,A$8:A16,0),"0")+6)),"R$ #.##0,00"),"")</f>
        <v/>
      </c>
      <c r="I16" s="6"/>
      <c r="J16" s="37"/>
      <c r="K16" s="133" t="str">
        <f>IF(I16&lt;&gt;"",ROUND(I16*H16,2),"")</f>
        <v/>
      </c>
      <c r="L16" s="134"/>
      <c r="M16" s="33"/>
    </row>
    <row r="17" spans="1:18" x14ac:dyDescent="0.25">
      <c r="A17" s="1" t="s">
        <v>13</v>
      </c>
      <c r="B17" s="3"/>
      <c r="C17" s="125" t="s">
        <v>14</v>
      </c>
      <c r="D17" s="125"/>
      <c r="E17" s="125"/>
      <c r="F17" s="125"/>
      <c r="G17" s="3" t="s">
        <v>4</v>
      </c>
      <c r="H17" s="6">
        <v>1</v>
      </c>
      <c r="I17" s="43">
        <v>700</v>
      </c>
      <c r="J17" s="44">
        <v>2500</v>
      </c>
      <c r="K17" s="44">
        <v>2750</v>
      </c>
      <c r="L17" s="45"/>
      <c r="M17" s="69">
        <v>1983.33</v>
      </c>
    </row>
    <row r="18" spans="1:18" x14ac:dyDescent="0.25">
      <c r="A18" s="7" t="s">
        <v>15</v>
      </c>
      <c r="B18" s="3"/>
      <c r="C18" s="125" t="s">
        <v>16</v>
      </c>
      <c r="D18" s="125"/>
      <c r="E18" s="125"/>
      <c r="F18" s="125"/>
      <c r="G18" s="8" t="s">
        <v>4</v>
      </c>
      <c r="H18" s="9">
        <v>1</v>
      </c>
      <c r="I18" s="46">
        <v>4000</v>
      </c>
      <c r="J18" s="47">
        <v>3300</v>
      </c>
      <c r="K18" s="47">
        <v>2450</v>
      </c>
      <c r="L18" s="48">
        <v>3850</v>
      </c>
      <c r="M18" s="70">
        <v>3400</v>
      </c>
      <c r="R18" s="39"/>
    </row>
    <row r="19" spans="1:18" x14ac:dyDescent="0.25">
      <c r="A19" s="1" t="s">
        <v>17</v>
      </c>
      <c r="B19" s="3"/>
      <c r="C19" s="125" t="s">
        <v>18</v>
      </c>
      <c r="D19" s="125"/>
      <c r="E19" s="125"/>
      <c r="F19" s="125"/>
      <c r="G19" s="3" t="s">
        <v>4</v>
      </c>
      <c r="H19" s="6">
        <v>1</v>
      </c>
      <c r="I19" s="43">
        <v>950</v>
      </c>
      <c r="J19" s="49">
        <v>940</v>
      </c>
      <c r="K19" s="50"/>
      <c r="L19" s="51">
        <v>900</v>
      </c>
      <c r="M19" s="71">
        <v>930</v>
      </c>
      <c r="N19" s="27"/>
      <c r="R19" s="36"/>
    </row>
    <row r="20" spans="1:18" x14ac:dyDescent="0.25">
      <c r="A20" s="1" t="s">
        <v>19</v>
      </c>
      <c r="B20" s="3"/>
      <c r="C20" s="125" t="str">
        <f>IF(LEFT(A20)="&amp;","TOTAL DO ITEM "&amp;MID(A20,2,10),"")</f>
        <v>TOTAL DO ITEM 3.0</v>
      </c>
      <c r="D20" s="125"/>
      <c r="E20" s="125"/>
      <c r="F20" s="125"/>
      <c r="G20" s="3"/>
      <c r="H20" s="6"/>
      <c r="I20" s="6"/>
      <c r="J20" s="37"/>
      <c r="K20" s="135" t="str">
        <f>IF(I20&lt;&gt;"",ROUND(I20*H20,2),"")</f>
        <v/>
      </c>
      <c r="L20" s="136"/>
      <c r="M20" s="32"/>
      <c r="R20" s="36"/>
    </row>
    <row r="21" spans="1:18" x14ac:dyDescent="0.25">
      <c r="A21" s="23" t="s">
        <v>20</v>
      </c>
      <c r="B21" s="18"/>
      <c r="C21" s="125" t="s">
        <v>21</v>
      </c>
      <c r="D21" s="125"/>
      <c r="E21" s="125"/>
      <c r="F21" s="125"/>
      <c r="G21" s="18"/>
      <c r="H21" s="5" t="str">
        <f ca="1">IF(LEFT(A21)="&amp;",TEXT(SUM(INDIRECT("J"&amp;TEXT(MATCH(MID(A21,2,10),A$8:A21,0),"0")+6):INDIRECT("J"&amp;TEXT(MATCH(A21,A$8:A21,0),"0")+6)),"R$ #.##0,00"),"")</f>
        <v/>
      </c>
      <c r="I21" s="5"/>
      <c r="J21" s="37"/>
      <c r="K21" s="137" t="str">
        <f>IF(I21&lt;&gt;"",ROUND(I21*H21,2),"")</f>
        <v/>
      </c>
      <c r="L21" s="138"/>
      <c r="M21" s="33"/>
    </row>
    <row r="22" spans="1:18" x14ac:dyDescent="0.25">
      <c r="A22" s="25" t="s">
        <v>22</v>
      </c>
      <c r="B22" s="21"/>
      <c r="C22" s="140" t="s">
        <v>29</v>
      </c>
      <c r="D22" s="141"/>
      <c r="E22" s="141"/>
      <c r="F22" s="142"/>
      <c r="G22" s="24" t="s">
        <v>4</v>
      </c>
      <c r="H22" s="22" t="s">
        <v>33</v>
      </c>
      <c r="I22" s="52" t="s">
        <v>31</v>
      </c>
      <c r="J22" s="53" t="s">
        <v>32</v>
      </c>
      <c r="K22" s="54"/>
      <c r="L22" s="55"/>
      <c r="M22" s="72">
        <v>45</v>
      </c>
    </row>
    <row r="23" spans="1:18" x14ac:dyDescent="0.25">
      <c r="A23" s="41" t="s">
        <v>23</v>
      </c>
      <c r="B23" s="19"/>
      <c r="C23" s="143" t="s">
        <v>24</v>
      </c>
      <c r="D23" s="125"/>
      <c r="E23" s="125"/>
      <c r="F23" s="125"/>
      <c r="G23" s="2" t="s">
        <v>4</v>
      </c>
      <c r="H23" s="4">
        <v>1</v>
      </c>
      <c r="I23" s="56">
        <v>250</v>
      </c>
      <c r="J23" s="57">
        <v>240</v>
      </c>
      <c r="K23" s="50"/>
      <c r="L23" s="58"/>
      <c r="M23" s="73">
        <v>245</v>
      </c>
    </row>
    <row r="24" spans="1:18" x14ac:dyDescent="0.25">
      <c r="A24" s="42" t="s">
        <v>25</v>
      </c>
      <c r="B24" s="20"/>
      <c r="C24" s="143" t="s">
        <v>26</v>
      </c>
      <c r="D24" s="125"/>
      <c r="E24" s="125"/>
      <c r="F24" s="125"/>
      <c r="G24" s="3" t="s">
        <v>4</v>
      </c>
      <c r="H24" s="6">
        <v>1</v>
      </c>
      <c r="I24" s="43">
        <v>80</v>
      </c>
      <c r="J24" s="49">
        <v>120</v>
      </c>
      <c r="K24" s="50"/>
      <c r="L24" s="59"/>
      <c r="M24" s="71">
        <v>100</v>
      </c>
    </row>
    <row r="25" spans="1:18" x14ac:dyDescent="0.25">
      <c r="A25" s="1" t="s">
        <v>27</v>
      </c>
      <c r="B25" s="2"/>
      <c r="C25" s="125" t="str">
        <f>IF(LEFT(A25)="&amp;","TOTAL DO ITEM "&amp;MID(A25,2,10),"")</f>
        <v>TOTAL DO ITEM 4.0</v>
      </c>
      <c r="D25" s="125"/>
      <c r="E25" s="125"/>
      <c r="F25" s="125"/>
      <c r="G25" s="3"/>
      <c r="H25" s="6"/>
      <c r="I25" s="6"/>
      <c r="J25" s="37"/>
      <c r="K25" s="147" t="str">
        <f>IF(I25&lt;&gt;"",ROUND(I25*H25,2),"")</f>
        <v/>
      </c>
      <c r="L25" s="122"/>
      <c r="M25" s="33"/>
    </row>
    <row r="26" spans="1:18" x14ac:dyDescent="0.25">
      <c r="A26" s="10"/>
      <c r="B26" s="11"/>
      <c r="C26" s="139"/>
      <c r="D26" s="139"/>
      <c r="E26" s="139"/>
      <c r="F26" s="139"/>
      <c r="G26" s="12"/>
      <c r="H26" s="13"/>
      <c r="I26" s="14"/>
      <c r="J26" s="38"/>
      <c r="K26" s="28"/>
      <c r="L26" s="29"/>
      <c r="M26" s="30"/>
    </row>
    <row r="27" spans="1:18" x14ac:dyDescent="0.25">
      <c r="D27" s="149"/>
      <c r="E27" s="149"/>
      <c r="F27" s="149"/>
      <c r="I27" s="15"/>
      <c r="J27" s="15"/>
      <c r="M27" s="26"/>
    </row>
    <row r="28" spans="1:18" x14ac:dyDescent="0.25">
      <c r="A28" s="16"/>
      <c r="B28" s="17"/>
      <c r="C28" s="17"/>
      <c r="D28" s="150" t="s">
        <v>28</v>
      </c>
      <c r="E28" s="150"/>
      <c r="F28" s="150"/>
      <c r="G28" s="17"/>
      <c r="H28" s="148"/>
      <c r="I28" s="148"/>
      <c r="J28" s="148"/>
      <c r="K28" s="148"/>
      <c r="L28" s="148"/>
      <c r="M28" s="40">
        <v>20645.21</v>
      </c>
      <c r="N28" s="27"/>
    </row>
    <row r="29" spans="1:18" x14ac:dyDescent="0.25">
      <c r="L29" s="75" t="s">
        <v>46</v>
      </c>
      <c r="M29" s="77">
        <v>3096.78</v>
      </c>
    </row>
    <row r="30" spans="1:18" x14ac:dyDescent="0.25">
      <c r="L30" s="76" t="s">
        <v>47</v>
      </c>
      <c r="M30" s="78">
        <v>23741.99</v>
      </c>
    </row>
    <row r="31" spans="1:18" x14ac:dyDescent="0.25">
      <c r="D31" s="79" t="s">
        <v>34</v>
      </c>
      <c r="E31" s="144" t="s">
        <v>35</v>
      </c>
      <c r="F31" s="145"/>
      <c r="G31" s="145"/>
      <c r="H31" s="145"/>
      <c r="I31" s="145"/>
      <c r="J31" s="145"/>
      <c r="K31" s="145"/>
      <c r="L31" s="145"/>
      <c r="M31" s="146"/>
    </row>
    <row r="32" spans="1:18" x14ac:dyDescent="0.25">
      <c r="D32" s="80" t="s">
        <v>36</v>
      </c>
      <c r="E32" s="144" t="s">
        <v>37</v>
      </c>
      <c r="F32" s="145"/>
      <c r="G32" s="145"/>
      <c r="H32" s="145"/>
      <c r="I32" s="145"/>
      <c r="J32" s="145"/>
      <c r="K32" s="145"/>
      <c r="L32" s="145"/>
      <c r="M32" s="146"/>
      <c r="N32" s="61"/>
    </row>
    <row r="33" spans="4:22" x14ac:dyDescent="0.25">
      <c r="D33" s="80" t="s">
        <v>38</v>
      </c>
      <c r="E33" s="62" t="s">
        <v>39</v>
      </c>
      <c r="F33" s="63"/>
      <c r="G33" s="63"/>
      <c r="H33" s="63"/>
      <c r="I33" s="63"/>
      <c r="J33" s="63"/>
      <c r="K33" s="63"/>
      <c r="L33" s="63"/>
      <c r="M33" s="67"/>
      <c r="N33" s="61"/>
    </row>
    <row r="34" spans="4:22" x14ac:dyDescent="0.25">
      <c r="D34" s="80" t="s">
        <v>40</v>
      </c>
      <c r="E34" s="144" t="s">
        <v>41</v>
      </c>
      <c r="F34" s="145"/>
      <c r="G34" s="145"/>
      <c r="H34" s="145"/>
      <c r="I34" s="145"/>
      <c r="J34" s="145"/>
      <c r="K34" s="145"/>
      <c r="L34" s="145"/>
      <c r="M34" s="146"/>
      <c r="N34" s="61"/>
    </row>
    <row r="35" spans="4:22" x14ac:dyDescent="0.25">
      <c r="D35" s="81" t="s">
        <v>48</v>
      </c>
      <c r="E35" s="94"/>
      <c r="F35" s="94"/>
      <c r="G35" s="94"/>
      <c r="H35" s="94"/>
      <c r="I35" s="94"/>
      <c r="J35" s="94"/>
      <c r="K35" s="94"/>
      <c r="L35" s="94"/>
      <c r="M35" s="94"/>
    </row>
    <row r="36" spans="4:22" x14ac:dyDescent="0.25">
      <c r="D36" s="91" t="s">
        <v>34</v>
      </c>
      <c r="E36" s="145" t="s">
        <v>50</v>
      </c>
      <c r="F36" s="145"/>
      <c r="G36" s="145"/>
      <c r="H36" s="145"/>
      <c r="I36" s="145"/>
      <c r="J36" s="145"/>
      <c r="K36" s="145"/>
      <c r="L36" s="145"/>
      <c r="M36" s="146"/>
    </row>
    <row r="37" spans="4:22" x14ac:dyDescent="0.25">
      <c r="D37" s="152" t="s">
        <v>36</v>
      </c>
      <c r="E37" s="151" t="s">
        <v>49</v>
      </c>
      <c r="F37" s="151"/>
      <c r="G37" s="151"/>
      <c r="H37" s="151"/>
      <c r="I37" s="151"/>
      <c r="J37" s="151"/>
      <c r="K37" s="151"/>
      <c r="L37" s="151"/>
      <c r="M37" s="153"/>
      <c r="N37" s="61"/>
      <c r="V37" s="60"/>
    </row>
    <row r="38" spans="4:22" x14ac:dyDescent="0.25">
      <c r="D38" s="152" t="s">
        <v>38</v>
      </c>
      <c r="E38" s="145" t="s">
        <v>51</v>
      </c>
      <c r="F38" s="145"/>
      <c r="G38" s="145"/>
      <c r="H38" s="145"/>
      <c r="I38" s="145"/>
      <c r="J38" s="145"/>
      <c r="K38" s="145"/>
      <c r="L38" s="145"/>
      <c r="M38" s="146"/>
      <c r="N38" s="61"/>
    </row>
    <row r="39" spans="4:22" x14ac:dyDescent="0.25">
      <c r="D39" s="92" t="s">
        <v>40</v>
      </c>
      <c r="E39" s="144" t="s">
        <v>52</v>
      </c>
      <c r="F39" s="145"/>
      <c r="G39" s="145"/>
      <c r="H39" s="145"/>
      <c r="I39" s="145"/>
      <c r="J39" s="145"/>
      <c r="K39" s="145"/>
      <c r="L39" s="145"/>
      <c r="M39" s="146"/>
      <c r="N39" s="61"/>
    </row>
    <row r="40" spans="4:22" x14ac:dyDescent="0.25">
      <c r="E40" s="90"/>
      <c r="F40" s="90"/>
    </row>
  </sheetData>
  <mergeCells count="55">
    <mergeCell ref="E31:M31"/>
    <mergeCell ref="E32:M32"/>
    <mergeCell ref="E34:M34"/>
    <mergeCell ref="K25:L25"/>
    <mergeCell ref="H28:L28"/>
    <mergeCell ref="D27:F27"/>
    <mergeCell ref="D28:F28"/>
    <mergeCell ref="K15:L15"/>
    <mergeCell ref="K16:L16"/>
    <mergeCell ref="K20:L20"/>
    <mergeCell ref="K21:L21"/>
    <mergeCell ref="C26:F26"/>
    <mergeCell ref="C20:F20"/>
    <mergeCell ref="C21:F21"/>
    <mergeCell ref="C22:F22"/>
    <mergeCell ref="C23:F23"/>
    <mergeCell ref="C24:F24"/>
    <mergeCell ref="C25:F25"/>
    <mergeCell ref="C15:F15"/>
    <mergeCell ref="C16:F16"/>
    <mergeCell ref="C17:F17"/>
    <mergeCell ref="C18:F18"/>
    <mergeCell ref="C19:F19"/>
    <mergeCell ref="A1:H1"/>
    <mergeCell ref="L3:L7"/>
    <mergeCell ref="L10:L14"/>
    <mergeCell ref="K8:L8"/>
    <mergeCell ref="K9:L9"/>
    <mergeCell ref="K2:M2"/>
    <mergeCell ref="C8:F8"/>
    <mergeCell ref="C9:F9"/>
    <mergeCell ref="A10:A14"/>
    <mergeCell ref="B10:B14"/>
    <mergeCell ref="C10:F14"/>
    <mergeCell ref="G10:G14"/>
    <mergeCell ref="C2:F2"/>
    <mergeCell ref="A3:A7"/>
    <mergeCell ref="G3:G7"/>
    <mergeCell ref="B3:B7"/>
    <mergeCell ref="C3:F7"/>
    <mergeCell ref="J10:J14"/>
    <mergeCell ref="J3:J7"/>
    <mergeCell ref="M3:M7"/>
    <mergeCell ref="M10:M14"/>
    <mergeCell ref="K10:K14"/>
    <mergeCell ref="I10:I14"/>
    <mergeCell ref="I3:I7"/>
    <mergeCell ref="K3:K7"/>
    <mergeCell ref="H3:H7"/>
    <mergeCell ref="H10:H14"/>
    <mergeCell ref="E36:M36"/>
    <mergeCell ref="E37:M37"/>
    <mergeCell ref="E38:M38"/>
    <mergeCell ref="E39:M39"/>
    <mergeCell ref="E35:M35"/>
  </mergeCells>
  <conditionalFormatting sqref="A26:C26 G26:K26">
    <cfRule type="expression" dxfId="9" priority="1" stopIfTrue="1">
      <formula>"G8="""""</formula>
    </cfRule>
  </conditionalFormatting>
  <conditionalFormatting sqref="A2:A3 A8:A10 A15:A25">
    <cfRule type="expression" dxfId="8" priority="2" stopIfTrue="1">
      <formula>AND($G2="",LEFT($A2)="&amp;")</formula>
    </cfRule>
    <cfRule type="expression" dxfId="7" priority="3" stopIfTrue="1">
      <formula>$G2=""</formula>
    </cfRule>
  </conditionalFormatting>
  <conditionalFormatting sqref="B2:J2 B8:C10 C3 D8:J9 B15:J21 G3:K3 G10:H10 B23:J25">
    <cfRule type="expression" dxfId="6" priority="4" stopIfTrue="1">
      <formula>$G2=""</formula>
    </cfRule>
  </conditionalFormatting>
  <conditionalFormatting sqref="K2 K8:K9 K15:K21 K23:K25">
    <cfRule type="expression" dxfId="5" priority="5" stopIfTrue="1">
      <formula>$G2=""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topLeftCell="A14" workbookViewId="0">
      <selection activeCell="S26" sqref="S26"/>
    </sheetView>
  </sheetViews>
  <sheetFormatPr defaultRowHeight="15" x14ac:dyDescent="0.25"/>
  <cols>
    <col min="1" max="1" width="4" customWidth="1"/>
    <col min="2" max="2" width="9" hidden="1" customWidth="1"/>
    <col min="4" max="4" width="8.7109375" customWidth="1"/>
    <col min="6" max="6" width="5.140625" customWidth="1"/>
    <col min="7" max="7" width="3.28515625" customWidth="1"/>
    <col min="8" max="8" width="4.42578125" customWidth="1"/>
    <col min="9" max="9" width="9.5703125" customWidth="1"/>
    <col min="12" max="12" width="9.28515625" customWidth="1"/>
    <col min="13" max="13" width="8.85546875" customWidth="1"/>
  </cols>
  <sheetData>
    <row r="1" spans="1:13" ht="30" x14ac:dyDescent="0.25">
      <c r="A1" s="112"/>
      <c r="B1" s="113"/>
      <c r="C1" s="113"/>
      <c r="D1" s="113"/>
      <c r="E1" s="113"/>
      <c r="F1" s="113"/>
      <c r="G1" s="113"/>
      <c r="H1" s="114"/>
      <c r="I1" s="74" t="s">
        <v>42</v>
      </c>
      <c r="J1" s="68" t="s">
        <v>43</v>
      </c>
      <c r="K1" s="68" t="s">
        <v>44</v>
      </c>
      <c r="L1" s="68" t="s">
        <v>45</v>
      </c>
      <c r="M1" s="68" t="s">
        <v>30</v>
      </c>
    </row>
    <row r="2" spans="1:13" x14ac:dyDescent="0.25">
      <c r="A2" s="64" t="s">
        <v>0</v>
      </c>
      <c r="B2" s="65"/>
      <c r="C2" s="129" t="s">
        <v>1</v>
      </c>
      <c r="D2" s="129"/>
      <c r="E2" s="129"/>
      <c r="F2" s="129"/>
      <c r="G2" s="2"/>
      <c r="H2" s="66" t="str">
        <f ca="1">IF(LEFT(A2)="&amp;",TEXT(SUM(INDIRECT("J"&amp;TEXT(MATCH(MID(A2,2,10),A2:A$8,0),"0")+6):INDIRECT("J"&amp;TEXT(MATCH(A2,A2:A$8,0),"0")+6)),"R$ #.##0,00"),"")</f>
        <v/>
      </c>
      <c r="I2" s="87"/>
      <c r="J2" s="83"/>
      <c r="K2" s="122" t="str">
        <f>IF(I2&lt;&gt;"",ROUND(I2*H2,2),"")</f>
        <v/>
      </c>
      <c r="L2" s="122"/>
      <c r="M2" s="123"/>
    </row>
    <row r="3" spans="1:13" x14ac:dyDescent="0.25">
      <c r="A3" s="130" t="s">
        <v>2</v>
      </c>
      <c r="B3" s="132"/>
      <c r="C3" s="95" t="s">
        <v>3</v>
      </c>
      <c r="D3" s="95"/>
      <c r="E3" s="95"/>
      <c r="F3" s="95"/>
      <c r="G3" s="131" t="s">
        <v>4</v>
      </c>
      <c r="H3" s="108">
        <v>1</v>
      </c>
      <c r="I3" s="105">
        <v>7000</v>
      </c>
      <c r="J3" s="98">
        <v>5250</v>
      </c>
      <c r="K3" s="106">
        <v>7926</v>
      </c>
      <c r="L3" s="115">
        <v>7020</v>
      </c>
      <c r="M3" s="101">
        <v>6799</v>
      </c>
    </row>
    <row r="4" spans="1:13" x14ac:dyDescent="0.25">
      <c r="A4" s="130"/>
      <c r="B4" s="132"/>
      <c r="C4" s="95"/>
      <c r="D4" s="95"/>
      <c r="E4" s="95"/>
      <c r="F4" s="95"/>
      <c r="G4" s="131"/>
      <c r="H4" s="108"/>
      <c r="I4" s="105"/>
      <c r="J4" s="99"/>
      <c r="K4" s="107"/>
      <c r="L4" s="116"/>
      <c r="M4" s="102"/>
    </row>
    <row r="5" spans="1:13" x14ac:dyDescent="0.25">
      <c r="A5" s="130"/>
      <c r="B5" s="132"/>
      <c r="C5" s="95"/>
      <c r="D5" s="95"/>
      <c r="E5" s="95"/>
      <c r="F5" s="95"/>
      <c r="G5" s="131"/>
      <c r="H5" s="108"/>
      <c r="I5" s="105"/>
      <c r="J5" s="99"/>
      <c r="K5" s="107"/>
      <c r="L5" s="116"/>
      <c r="M5" s="102"/>
    </row>
    <row r="6" spans="1:13" x14ac:dyDescent="0.25">
      <c r="A6" s="130"/>
      <c r="B6" s="132"/>
      <c r="C6" s="95"/>
      <c r="D6" s="95"/>
      <c r="E6" s="95"/>
      <c r="F6" s="95"/>
      <c r="G6" s="131"/>
      <c r="H6" s="108"/>
      <c r="I6" s="105"/>
      <c r="J6" s="99"/>
      <c r="K6" s="107"/>
      <c r="L6" s="116"/>
      <c r="M6" s="102"/>
    </row>
    <row r="7" spans="1:13" x14ac:dyDescent="0.25">
      <c r="A7" s="130"/>
      <c r="B7" s="132"/>
      <c r="C7" s="95"/>
      <c r="D7" s="95"/>
      <c r="E7" s="95"/>
      <c r="F7" s="95"/>
      <c r="G7" s="131"/>
      <c r="H7" s="108"/>
      <c r="I7" s="105"/>
      <c r="J7" s="100"/>
      <c r="K7" s="107"/>
      <c r="L7" s="117"/>
      <c r="M7" s="102"/>
    </row>
    <row r="8" spans="1:13" x14ac:dyDescent="0.25">
      <c r="A8" s="1" t="s">
        <v>5</v>
      </c>
      <c r="B8" s="2"/>
      <c r="C8" s="124" t="str">
        <f>IF(LEFT(A8)="&amp;","TOTAL DO ITEM "&amp;MID(A8,2,10),"")</f>
        <v>TOTAL DO ITEM 1.0</v>
      </c>
      <c r="D8" s="124"/>
      <c r="E8" s="124"/>
      <c r="F8" s="124"/>
      <c r="G8" s="85"/>
      <c r="H8" s="4"/>
      <c r="I8" s="4"/>
      <c r="J8" s="87"/>
      <c r="K8" s="133" t="str">
        <f>IF(I8&lt;&gt;"",ROUND(I8*H8,2),"")</f>
        <v/>
      </c>
      <c r="L8" s="134"/>
      <c r="M8" s="32"/>
    </row>
    <row r="9" spans="1:13" x14ac:dyDescent="0.25">
      <c r="A9" s="1" t="s">
        <v>6</v>
      </c>
      <c r="B9" s="85"/>
      <c r="C9" s="125" t="s">
        <v>12</v>
      </c>
      <c r="D9" s="125"/>
      <c r="E9" s="125"/>
      <c r="F9" s="125"/>
      <c r="G9" s="85"/>
      <c r="H9" s="6" t="str">
        <f ca="1">IF(LEFT(A9)="&amp;",TEXT(SUM(INDIRECT("J"&amp;TEXT(MATCH(MID(A9,2,10),A$8:A9,0),"0")+6):INDIRECT("J"&amp;TEXT(MATCH(A9,A$8:A9,0),"0")+6)),"R$ #.##0,00"),"")</f>
        <v/>
      </c>
      <c r="I9" s="6"/>
      <c r="J9" s="87"/>
      <c r="K9" s="133" t="str">
        <f>IF(I9&lt;&gt;"",ROUND(I9*H9,2),"")</f>
        <v/>
      </c>
      <c r="L9" s="134"/>
      <c r="M9" s="33"/>
    </row>
    <row r="10" spans="1:13" x14ac:dyDescent="0.25">
      <c r="A10" s="1" t="s">
        <v>8</v>
      </c>
      <c r="B10" s="85"/>
      <c r="C10" s="125" t="s">
        <v>14</v>
      </c>
      <c r="D10" s="125"/>
      <c r="E10" s="125"/>
      <c r="F10" s="125"/>
      <c r="G10" s="85" t="s">
        <v>4</v>
      </c>
      <c r="H10" s="6">
        <v>1</v>
      </c>
      <c r="I10" s="43">
        <v>700</v>
      </c>
      <c r="J10" s="44">
        <v>2500</v>
      </c>
      <c r="K10" s="44">
        <v>2750</v>
      </c>
      <c r="L10" s="45"/>
      <c r="M10" s="69">
        <v>1983.33</v>
      </c>
    </row>
    <row r="11" spans="1:13" x14ac:dyDescent="0.25">
      <c r="A11" s="84" t="s">
        <v>53</v>
      </c>
      <c r="B11" s="85"/>
      <c r="C11" s="125" t="s">
        <v>16</v>
      </c>
      <c r="D11" s="125"/>
      <c r="E11" s="125"/>
      <c r="F11" s="125"/>
      <c r="G11" s="86" t="s">
        <v>4</v>
      </c>
      <c r="H11" s="9">
        <v>1</v>
      </c>
      <c r="I11" s="46">
        <v>4000</v>
      </c>
      <c r="J11" s="47">
        <v>3300</v>
      </c>
      <c r="K11" s="47">
        <v>2450</v>
      </c>
      <c r="L11" s="48">
        <v>3850</v>
      </c>
      <c r="M11" s="70">
        <v>3400</v>
      </c>
    </row>
    <row r="12" spans="1:13" x14ac:dyDescent="0.25">
      <c r="A12" s="1" t="s">
        <v>56</v>
      </c>
      <c r="B12" s="85"/>
      <c r="C12" s="125" t="s">
        <v>18</v>
      </c>
      <c r="D12" s="125"/>
      <c r="E12" s="125"/>
      <c r="F12" s="125"/>
      <c r="G12" s="85" t="s">
        <v>4</v>
      </c>
      <c r="H12" s="6">
        <v>1</v>
      </c>
      <c r="I12" s="43">
        <v>950</v>
      </c>
      <c r="J12" s="49">
        <v>940</v>
      </c>
      <c r="K12" s="50"/>
      <c r="L12" s="51">
        <v>900</v>
      </c>
      <c r="M12" s="82">
        <v>930</v>
      </c>
    </row>
    <row r="13" spans="1:13" x14ac:dyDescent="0.25">
      <c r="A13" s="1" t="s">
        <v>19</v>
      </c>
      <c r="B13" s="85"/>
      <c r="C13" s="125" t="s">
        <v>54</v>
      </c>
      <c r="D13" s="125"/>
      <c r="E13" s="125"/>
      <c r="F13" s="125"/>
      <c r="G13" s="85"/>
      <c r="H13" s="6"/>
      <c r="I13" s="6"/>
      <c r="J13" s="87"/>
      <c r="K13" s="135" t="str">
        <f>IF(I13&lt;&gt;"",ROUND(I13*H13,2),"")</f>
        <v/>
      </c>
      <c r="L13" s="136"/>
      <c r="M13" s="32"/>
    </row>
    <row r="14" spans="1:13" x14ac:dyDescent="0.25">
      <c r="A14" s="23" t="s">
        <v>11</v>
      </c>
      <c r="B14" s="18"/>
      <c r="C14" s="125" t="s">
        <v>21</v>
      </c>
      <c r="D14" s="125"/>
      <c r="E14" s="125"/>
      <c r="F14" s="125"/>
      <c r="G14" s="18"/>
      <c r="H14" s="5" t="str">
        <f ca="1">IF(LEFT(A14)="&amp;",TEXT(SUM(INDIRECT("J"&amp;TEXT(MATCH(MID(A14,2,10),A$8:A14,0),"0")+6):INDIRECT("J"&amp;TEXT(MATCH(A14,A$8:A14,0),"0")+6)),"R$ #.##0,00"),"")</f>
        <v/>
      </c>
      <c r="I14" s="5"/>
      <c r="J14" s="87"/>
      <c r="K14" s="137" t="str">
        <f>IF(I14&lt;&gt;"",ROUND(I14*H14,2),"")</f>
        <v/>
      </c>
      <c r="L14" s="138"/>
      <c r="M14" s="33"/>
    </row>
    <row r="15" spans="1:13" x14ac:dyDescent="0.25">
      <c r="A15" s="25" t="s">
        <v>13</v>
      </c>
      <c r="B15" s="21"/>
      <c r="C15" s="140" t="s">
        <v>29</v>
      </c>
      <c r="D15" s="141"/>
      <c r="E15" s="141"/>
      <c r="F15" s="142"/>
      <c r="G15" s="24" t="s">
        <v>4</v>
      </c>
      <c r="H15" s="22" t="s">
        <v>33</v>
      </c>
      <c r="I15" s="52" t="s">
        <v>31</v>
      </c>
      <c r="J15" s="53" t="s">
        <v>32</v>
      </c>
      <c r="K15" s="54"/>
      <c r="L15" s="55"/>
      <c r="M15" s="72">
        <v>45</v>
      </c>
    </row>
    <row r="16" spans="1:13" x14ac:dyDescent="0.25">
      <c r="A16" s="41" t="s">
        <v>15</v>
      </c>
      <c r="B16" s="19"/>
      <c r="C16" s="143" t="s">
        <v>24</v>
      </c>
      <c r="D16" s="125"/>
      <c r="E16" s="125"/>
      <c r="F16" s="125"/>
      <c r="G16" s="2" t="s">
        <v>4</v>
      </c>
      <c r="H16" s="4">
        <v>1</v>
      </c>
      <c r="I16" s="56">
        <v>250</v>
      </c>
      <c r="J16" s="57">
        <v>240</v>
      </c>
      <c r="K16" s="50"/>
      <c r="L16" s="58"/>
      <c r="M16" s="73">
        <v>245</v>
      </c>
    </row>
    <row r="17" spans="1:14" x14ac:dyDescent="0.25">
      <c r="A17" s="42" t="s">
        <v>17</v>
      </c>
      <c r="B17" s="20"/>
      <c r="C17" s="143" t="s">
        <v>26</v>
      </c>
      <c r="D17" s="125"/>
      <c r="E17" s="125"/>
      <c r="F17" s="125"/>
      <c r="G17" s="85" t="s">
        <v>4</v>
      </c>
      <c r="H17" s="6">
        <v>1</v>
      </c>
      <c r="I17" s="43">
        <v>80</v>
      </c>
      <c r="J17" s="49">
        <v>120</v>
      </c>
      <c r="K17" s="50"/>
      <c r="L17" s="59"/>
      <c r="M17" s="82">
        <v>100</v>
      </c>
    </row>
    <row r="18" spans="1:14" x14ac:dyDescent="0.25">
      <c r="A18" s="1" t="s">
        <v>27</v>
      </c>
      <c r="B18" s="2"/>
      <c r="C18" s="125" t="s">
        <v>55</v>
      </c>
      <c r="D18" s="125"/>
      <c r="E18" s="125"/>
      <c r="F18" s="125"/>
      <c r="G18" s="85"/>
      <c r="H18" s="6"/>
      <c r="I18" s="6"/>
      <c r="J18" s="87"/>
      <c r="K18" s="147" t="str">
        <f>IF(I18&lt;&gt;"",ROUND(I18*H18,2),"")</f>
        <v/>
      </c>
      <c r="L18" s="122"/>
      <c r="M18" s="33"/>
    </row>
    <row r="19" spans="1:14" x14ac:dyDescent="0.25">
      <c r="A19" s="10"/>
      <c r="B19" s="11"/>
      <c r="C19" s="139"/>
      <c r="D19" s="139"/>
      <c r="E19" s="139"/>
      <c r="F19" s="139"/>
      <c r="G19" s="12"/>
      <c r="H19" s="13"/>
      <c r="I19" s="14"/>
      <c r="J19" s="38"/>
      <c r="K19" s="28"/>
      <c r="L19" s="29"/>
      <c r="M19" s="30"/>
    </row>
    <row r="20" spans="1:14" x14ac:dyDescent="0.25">
      <c r="D20" s="149"/>
      <c r="E20" s="149"/>
      <c r="F20" s="149"/>
      <c r="I20" s="15"/>
      <c r="J20" s="15"/>
      <c r="M20" s="26"/>
    </row>
    <row r="21" spans="1:14" x14ac:dyDescent="0.25">
      <c r="A21" s="16"/>
      <c r="B21" s="17"/>
      <c r="C21" s="17"/>
      <c r="D21" s="150" t="s">
        <v>28</v>
      </c>
      <c r="E21" s="150"/>
      <c r="F21" s="150"/>
      <c r="G21" s="17"/>
      <c r="H21" s="148"/>
      <c r="I21" s="148"/>
      <c r="J21" s="148"/>
      <c r="K21" s="148"/>
      <c r="L21" s="148"/>
      <c r="M21" s="40">
        <v>13502.33</v>
      </c>
    </row>
    <row r="22" spans="1:14" ht="26.25" customHeight="1" x14ac:dyDescent="0.25">
      <c r="L22" s="88" t="s">
        <v>46</v>
      </c>
      <c r="M22" s="77">
        <v>2025.35</v>
      </c>
    </row>
    <row r="23" spans="1:14" ht="25.5" customHeight="1" x14ac:dyDescent="0.25">
      <c r="L23" s="89" t="s">
        <v>47</v>
      </c>
      <c r="M23" s="78">
        <v>15527.68</v>
      </c>
    </row>
    <row r="24" spans="1:14" x14ac:dyDescent="0.25">
      <c r="D24" s="79" t="s">
        <v>34</v>
      </c>
      <c r="E24" s="144" t="s">
        <v>35</v>
      </c>
      <c r="F24" s="145"/>
      <c r="G24" s="145"/>
      <c r="H24" s="145"/>
      <c r="I24" s="145"/>
      <c r="J24" s="145"/>
      <c r="K24" s="145"/>
      <c r="L24" s="145"/>
      <c r="M24" s="146"/>
    </row>
    <row r="25" spans="1:14" x14ac:dyDescent="0.25">
      <c r="D25" s="80" t="s">
        <v>36</v>
      </c>
      <c r="E25" s="144" t="s">
        <v>37</v>
      </c>
      <c r="F25" s="145"/>
      <c r="G25" s="145"/>
      <c r="H25" s="145"/>
      <c r="I25" s="145"/>
      <c r="J25" s="145"/>
      <c r="K25" s="145"/>
      <c r="L25" s="145"/>
      <c r="M25" s="146"/>
    </row>
    <row r="26" spans="1:14" x14ac:dyDescent="0.25">
      <c r="D26" s="80" t="s">
        <v>38</v>
      </c>
      <c r="E26" s="62" t="s">
        <v>57</v>
      </c>
      <c r="F26" s="63"/>
      <c r="G26" s="63"/>
      <c r="H26" s="63"/>
      <c r="I26" s="63"/>
      <c r="J26" s="63"/>
      <c r="K26" s="63"/>
      <c r="L26" s="63"/>
      <c r="M26" s="67"/>
    </row>
    <row r="27" spans="1:14" x14ac:dyDescent="0.25">
      <c r="D27" s="80" t="s">
        <v>40</v>
      </c>
      <c r="E27" s="144" t="s">
        <v>41</v>
      </c>
      <c r="F27" s="145"/>
      <c r="G27" s="145"/>
      <c r="H27" s="145"/>
      <c r="I27" s="145"/>
      <c r="J27" s="145"/>
      <c r="K27" s="145"/>
      <c r="L27" s="145"/>
      <c r="M27" s="146"/>
    </row>
    <row r="28" spans="1:14" x14ac:dyDescent="0.25">
      <c r="D28" s="81" t="s">
        <v>48</v>
      </c>
      <c r="E28" s="94"/>
      <c r="F28" s="94"/>
      <c r="G28" s="94"/>
      <c r="H28" s="94"/>
      <c r="I28" s="94"/>
      <c r="J28" s="94"/>
      <c r="K28" s="94"/>
      <c r="L28" s="94"/>
      <c r="M28" s="94"/>
    </row>
    <row r="29" spans="1:14" x14ac:dyDescent="0.25">
      <c r="D29" s="91" t="s">
        <v>34</v>
      </c>
      <c r="E29" s="144" t="s">
        <v>58</v>
      </c>
      <c r="F29" s="145"/>
      <c r="G29" s="145"/>
      <c r="H29" s="145"/>
      <c r="I29" s="145"/>
      <c r="J29" s="145"/>
      <c r="K29" s="145"/>
      <c r="L29" s="145"/>
      <c r="M29" s="146"/>
      <c r="N29" s="61"/>
    </row>
    <row r="30" spans="1:14" x14ac:dyDescent="0.25">
      <c r="D30" s="91" t="s">
        <v>36</v>
      </c>
      <c r="E30" s="144" t="s">
        <v>49</v>
      </c>
      <c r="F30" s="145"/>
      <c r="G30" s="145"/>
      <c r="H30" s="145"/>
      <c r="I30" s="145"/>
      <c r="J30" s="145"/>
      <c r="K30" s="145"/>
      <c r="L30" s="145"/>
      <c r="M30" s="146"/>
      <c r="N30" s="61"/>
    </row>
    <row r="31" spans="1:14" x14ac:dyDescent="0.25">
      <c r="D31" s="92" t="s">
        <v>38</v>
      </c>
      <c r="E31" s="154" t="s">
        <v>51</v>
      </c>
      <c r="F31" s="155"/>
      <c r="G31" s="155"/>
      <c r="H31" s="155"/>
      <c r="I31" s="155"/>
      <c r="J31" s="155"/>
      <c r="K31" s="155"/>
      <c r="L31" s="155"/>
      <c r="M31" s="156"/>
      <c r="N31" s="61"/>
    </row>
    <row r="32" spans="1:14" x14ac:dyDescent="0.25">
      <c r="D32" s="92" t="s">
        <v>40</v>
      </c>
      <c r="E32" s="144" t="s">
        <v>52</v>
      </c>
      <c r="F32" s="145"/>
      <c r="G32" s="145"/>
      <c r="H32" s="145"/>
      <c r="I32" s="145"/>
      <c r="J32" s="145"/>
      <c r="K32" s="145"/>
      <c r="L32" s="145"/>
      <c r="M32" s="146"/>
      <c r="N32" s="61"/>
    </row>
    <row r="33" spans="4:4" x14ac:dyDescent="0.25">
      <c r="D33" s="93"/>
    </row>
  </sheetData>
  <mergeCells count="41">
    <mergeCell ref="A1:H1"/>
    <mergeCell ref="C2:F2"/>
    <mergeCell ref="K2:M2"/>
    <mergeCell ref="A3:A7"/>
    <mergeCell ref="B3:B7"/>
    <mergeCell ref="C3:F7"/>
    <mergeCell ref="G3:G7"/>
    <mergeCell ref="H3:H7"/>
    <mergeCell ref="I3:I7"/>
    <mergeCell ref="J3:J7"/>
    <mergeCell ref="K3:K7"/>
    <mergeCell ref="L3:L7"/>
    <mergeCell ref="M3:M7"/>
    <mergeCell ref="C8:F8"/>
    <mergeCell ref="K8:L8"/>
    <mergeCell ref="C18:F18"/>
    <mergeCell ref="K18:L18"/>
    <mergeCell ref="C9:F9"/>
    <mergeCell ref="K9:L9"/>
    <mergeCell ref="C10:F10"/>
    <mergeCell ref="C11:F11"/>
    <mergeCell ref="C12:F12"/>
    <mergeCell ref="C13:F13"/>
    <mergeCell ref="K13:L13"/>
    <mergeCell ref="C14:F14"/>
    <mergeCell ref="K14:L14"/>
    <mergeCell ref="C15:F15"/>
    <mergeCell ref="C16:F16"/>
    <mergeCell ref="C17:F17"/>
    <mergeCell ref="E32:M32"/>
    <mergeCell ref="C19:F19"/>
    <mergeCell ref="D20:F20"/>
    <mergeCell ref="D21:F21"/>
    <mergeCell ref="H21:L21"/>
    <mergeCell ref="E24:M24"/>
    <mergeCell ref="E25:M25"/>
    <mergeCell ref="E27:M27"/>
    <mergeCell ref="E28:M28"/>
    <mergeCell ref="E29:M29"/>
    <mergeCell ref="E30:M30"/>
    <mergeCell ref="E31:M31"/>
  </mergeCells>
  <conditionalFormatting sqref="A19:C19 G19:K19">
    <cfRule type="expression" dxfId="4" priority="1" stopIfTrue="1">
      <formula>"G8="""""</formula>
    </cfRule>
  </conditionalFormatting>
  <conditionalFormatting sqref="A2:A3 A8:A18">
    <cfRule type="expression" dxfId="3" priority="2" stopIfTrue="1">
      <formula>AND($G2="",LEFT($A2)="&amp;")</formula>
    </cfRule>
    <cfRule type="expression" dxfId="2" priority="3" stopIfTrue="1">
      <formula>$G2=""</formula>
    </cfRule>
  </conditionalFormatting>
  <conditionalFormatting sqref="B2:J2 C3 G3:K3 B16:J18 B8:J14">
    <cfRule type="expression" dxfId="1" priority="4" stopIfTrue="1">
      <formula>$G2=""</formula>
    </cfRule>
  </conditionalFormatting>
  <conditionalFormatting sqref="K2 K16:K18 K8:K14">
    <cfRule type="expression" dxfId="0" priority="5" stopIfTrue="1">
      <formula>$G2=""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Orçam. Alagoinha</vt:lpstr>
      <vt:lpstr>Orçam. M. Hipólito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Rogerio Cardoso de Araujo</dc:creator>
  <cp:lastModifiedBy>Rogerio Cardoso de Araujo</cp:lastModifiedBy>
  <cp:lastPrinted>2014-07-01T19:25:12Z</cp:lastPrinted>
  <dcterms:created xsi:type="dcterms:W3CDTF">2014-06-24T19:23:15Z</dcterms:created>
  <dcterms:modified xsi:type="dcterms:W3CDTF">2014-07-01T19:25:50Z</dcterms:modified>
</cp:coreProperties>
</file>