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UDT\2020\Licitações\UNIDADE DE BENEFICIAMENTO DE CAJU\"/>
    </mc:Choice>
  </mc:AlternateContent>
  <xr:revisionPtr revIDLastSave="0" documentId="13_ncr:1_{DECE8A28-2444-4A56-81DD-719A8B3DA3A4}" xr6:coauthVersionLast="45" xr6:coauthVersionMax="45" xr10:uidLastSave="{00000000-0000-0000-0000-000000000000}"/>
  <bookViews>
    <workbookView xWindow="-120" yWindow="-120" windowWidth="29040" windowHeight="15840" tabRatio="745" activeTab="2" xr2:uid="{00000000-000D-0000-FFFF-FFFF00000000}"/>
  </bookViews>
  <sheets>
    <sheet name="Encarg Soc" sheetId="19" r:id="rId1"/>
    <sheet name="BDI_Serv" sheetId="20" r:id="rId2"/>
    <sheet name="BDI_Mat" sheetId="21" r:id="rId3"/>
  </sheets>
  <definedNames>
    <definedName name="_xlnm.Print_Area" localSheetId="2">BDI_Mat!$A$1:$E$42</definedName>
    <definedName name="_xlnm.Print_Area" localSheetId="1">BDI_Serv!$A$1:$D$29</definedName>
    <definedName name="_xlnm.Print_Area" localSheetId="0">'Encarg Soc'!$A$1:$G$49</definedName>
  </definedNames>
  <calcPr calcId="181029"/>
</workbook>
</file>

<file path=xl/calcChain.xml><?xml version="1.0" encoding="utf-8"?>
<calcChain xmlns="http://schemas.openxmlformats.org/spreadsheetml/2006/main">
  <c r="D12" i="21" l="1"/>
  <c r="D26" i="21"/>
  <c r="D12" i="20"/>
  <c r="D26" i="20"/>
  <c r="G47" i="19"/>
  <c r="F47" i="19"/>
  <c r="G42" i="19"/>
  <c r="F42" i="19"/>
  <c r="G34" i="19"/>
  <c r="F34" i="19"/>
  <c r="G21" i="19"/>
  <c r="F21" i="19"/>
  <c r="F49" i="19"/>
  <c r="G49" i="19"/>
</calcChain>
</file>

<file path=xl/sharedStrings.xml><?xml version="1.0" encoding="utf-8"?>
<sst xmlns="http://schemas.openxmlformats.org/spreadsheetml/2006/main" count="154" uniqueCount="116">
  <si>
    <t>BDI</t>
  </si>
  <si>
    <t xml:space="preserve">                                       Companhia  de  Desenvolvimento  dos  Vales  do  São  Francisco e do Parnaíba</t>
  </si>
  <si>
    <t xml:space="preserve">                                       6ª Superintendência Regional</t>
  </si>
  <si>
    <t>DESCRIÇÃO</t>
  </si>
  <si>
    <t>Horista</t>
  </si>
  <si>
    <t>Mensalista</t>
  </si>
  <si>
    <t>%</t>
  </si>
  <si>
    <t>A</t>
  </si>
  <si>
    <t>ENCARGOS SOCIAIS BÁSICOS</t>
  </si>
  <si>
    <t>A1</t>
  </si>
  <si>
    <t>INSS - Previdência Social</t>
  </si>
  <si>
    <t>A2</t>
  </si>
  <si>
    <t>SESI - Serviço Social da Indústira</t>
  </si>
  <si>
    <t>A3</t>
  </si>
  <si>
    <t>SENAI - Serviço Nacional de Aprendizagem Industria</t>
  </si>
  <si>
    <t>A4</t>
  </si>
  <si>
    <t>INCRA - Instituto Nacional de Colonização e Reforma Agrária</t>
  </si>
  <si>
    <t>A5</t>
  </si>
  <si>
    <t xml:space="preserve">SEBRAE - Serviço de Apoio a Pequena e Média Empresa </t>
  </si>
  <si>
    <t>A6</t>
  </si>
  <si>
    <t xml:space="preserve">Salário Educação </t>
  </si>
  <si>
    <t>A7</t>
  </si>
  <si>
    <t>Seguro contra os acidentes de trabalho</t>
  </si>
  <si>
    <t>A8</t>
  </si>
  <si>
    <t>FGTS - Fundo de Garantia por Tempo de Serviço</t>
  </si>
  <si>
    <t>A9</t>
  </si>
  <si>
    <t>SECONCI - Serviço Social da Indústria da Construção e do Mobiliário</t>
  </si>
  <si>
    <t>SUBTOTAL DE "A"</t>
  </si>
  <si>
    <t>B</t>
  </si>
  <si>
    <t xml:space="preserve"> ENCARGOS SOCIAIS QUE RECEBEM INCIDÊNCIA DE "A"</t>
  </si>
  <si>
    <t>B1</t>
  </si>
  <si>
    <t>Repouso Semanal e feriados</t>
  </si>
  <si>
    <t>B2</t>
  </si>
  <si>
    <t>Feriados</t>
  </si>
  <si>
    <t>B3</t>
  </si>
  <si>
    <t>Auxílio enfermidade</t>
  </si>
  <si>
    <t>B4</t>
  </si>
  <si>
    <t xml:space="preserve">13º Salário  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</si>
  <si>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</si>
  <si>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</si>
  <si>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</si>
  <si>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</si>
  <si>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</si>
  <si>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</si>
  <si>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</si>
  <si>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</si>
  <si>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</si>
  <si>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</si>
  <si>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</si>
  <si>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</si>
  <si>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</si>
  <si>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</si>
  <si>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</si>
  <si>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</si>
  <si>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</si>
  <si>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</si>
  <si>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</si>
  <si>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</si>
  <si>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</si>
  <si>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</si>
  <si>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</si>
  <si>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</si>
  <si>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</si>
  <si>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</si>
  <si>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</si>
  <si>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</si>
  <si>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</si>
  <si>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Grupo "A" sobre Grupo "B"</t>
  </si>
  <si>
    <t>D2</t>
  </si>
  <si>
    <t>Reincidência de Grupo "A" sobre Aviso Prévio Trabalhado e reincidência do FGTS sobre Aviso Prévio Indenizado</t>
  </si>
  <si>
    <t>SUBTOTAL DE "D"</t>
  </si>
  <si>
    <t>TOTAIS DE ENCARGOS SOCIAIS</t>
  </si>
  <si>
    <t>Companhia  de  Desenvolvimento  dos  Vales  do  São  Francisco e do Parnaíba</t>
  </si>
  <si>
    <t>6ª Superintendência Regional</t>
  </si>
  <si>
    <t>Item</t>
  </si>
  <si>
    <t>Descrição dos serviços</t>
  </si>
  <si>
    <t>Preço de Venda (%)</t>
  </si>
  <si>
    <t>Administração Central (A)</t>
  </si>
  <si>
    <t>Impostos e Taxas (I)</t>
  </si>
  <si>
    <t>2.1</t>
  </si>
  <si>
    <t>ISS</t>
  </si>
  <si>
    <t>2.2</t>
  </si>
  <si>
    <t>PIS</t>
  </si>
  <si>
    <t>2.3</t>
  </si>
  <si>
    <t>Cofins</t>
  </si>
  <si>
    <t>2.4</t>
  </si>
  <si>
    <t>CPRB (Contribuição Previdenciária sobre a Receita Bruta)</t>
  </si>
  <si>
    <t>Taxa de Risco (R)</t>
  </si>
  <si>
    <t>Seguros e Garantias (S + G)</t>
  </si>
  <si>
    <t>Despesas Financeiras (F)</t>
  </si>
  <si>
    <t>Lucro (L)</t>
  </si>
  <si>
    <t>BDI (%)</t>
  </si>
  <si>
    <t>BDI =</t>
  </si>
  <si>
    <t xml:space="preserve">  (1+AC+R+S+G)*(1+DF)*(1+L)</t>
  </si>
  <si>
    <t xml:space="preserve">-1          </t>
  </si>
  <si>
    <t xml:space="preserve">                    (1-I)</t>
  </si>
  <si>
    <t>OBSERVAÇÕES:</t>
  </si>
  <si>
    <t>1) A análise dos BDIs apresentados pelas empresas terá seu critério regido pelo ACÓRDÃO do TCU nº 2622/2013 - Plenário, que gerou a tabela abaixo com os limites para BDI para Abastecimento de Água, Coleta de Esgoto e Construções Correlatas:</t>
  </si>
  <si>
    <t>MÍNIMO</t>
  </si>
  <si>
    <t>MÉDIA</t>
  </si>
  <si>
    <t>MÁXIMO</t>
  </si>
  <si>
    <t>Administração Central</t>
  </si>
  <si>
    <t>Seguro e Garantia</t>
  </si>
  <si>
    <t>Risco</t>
  </si>
  <si>
    <t>Despesas Financeiras</t>
  </si>
  <si>
    <t>Lucro</t>
  </si>
  <si>
    <t>Tributos</t>
  </si>
  <si>
    <t>COFINS</t>
  </si>
  <si>
    <t>CPRB</t>
  </si>
  <si>
    <t>2) A CPRB - Contribuição Previdenciária sobre a Receita Bruta, deverá ser acrescida ao final, após a verificação do limite permitido entre o mínimo e o máximo, regido pelo ACÓRDÃO n° 2622/2013 do TCU - Plenário (conforme tabela acima).</t>
  </si>
  <si>
    <t>3) Os tributos IRPJ e CSLL não devem integrar o cálculo do BDI, nem tampouco a planilha de custo direto, por se constituírem em tributos de natureza direta e personalística, que oneram pessoalmente o contratado, não devendo o ônus tributário ser repassado à contratante.</t>
  </si>
  <si>
    <t>DETALHAMENTO DO BDI - SERVIÇOS NÃO DESONERADO</t>
  </si>
  <si>
    <t>DETALHAMENTO DO BDI - MATERIAIS NÃO DESONERADO</t>
  </si>
  <si>
    <t xml:space="preserve">DETALHAMENTO DOS ENCARGOS SOCIAIS </t>
  </si>
  <si>
    <t xml:space="preserve">                                        Ministério do Desenvolvimento Regional - MDR</t>
  </si>
  <si>
    <t>Ministério do Desenvolvimento Regional - MDR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</si>
</sst>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&quot;R$ &quot;#,##0_);\(&quot;R$ &quot;#,##0\)"/>
    <numFmt numFmtId="166" formatCode="_(&quot;R$ &quot;* #,##0.00_);_(&quot;R$ &quot;* \(#,##0.00\);_(&quot;R$ &quot;* &quot;-&quot;??_);_(@_)"/>
    <numFmt numFmtId="167" formatCode="#,##0.00&quot; &quot;;&quot;(&quot;#,##0.00&quot;)&quot;;&quot;-&quot;#&quot; &quot;;&quot; &quot;@&quot; &quot;"/>
    <numFmt numFmtId="168" formatCode="_(* #,##0.00_);_(* \(#,##0.00\);_(* \-??_);_(@_)"/>
  </numFmts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8"/>
      <name val="Arial"/>
      <family val="2"/>
    </font>
    <font>
      <b/>
      <u/>
      <sz val="10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8"/>
      <name val="Arial"/>
      <family val="2"/>
    </font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Spranq eco sans"/>
      <family val="2"/>
    </font>
    <font>
      <sz val="8"/>
      <color theme="1"/>
      <name val="Spranq eco sans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14999847407452621"/>
        <bgColor indexed="31"/>
      </patternFill>
    </fill>
  </fills>
  <borders count="3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0">
    <xf numFmtId="0" fontId="0" fillId="0" borderId="0"/>
    <xf numFmtId="167" fontId="15" fillId="0" borderId="0"/>
    <xf numFmtId="166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2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43" fontId="14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4" fillId="0" borderId="0" applyFont="0" applyFill="0" applyBorder="0" applyAlignment="0" applyProtection="0"/>
  </cellStyleXfs>
  <cellXfs count="138">
    <xf numFmtId="0" fontId="0" fillId="0" borderId="0" xfId="0"/>
    <xf numFmtId="0" fontId="5" fillId="3" borderId="0" xfId="0" applyFont="1" applyFill="1"/>
    <xf numFmtId="0" fontId="6" fillId="0" borderId="0" xfId="23" applyFont="1" applyAlignment="1">
      <alignment vertical="center"/>
    </xf>
    <xf numFmtId="0" fontId="5" fillId="4" borderId="0" xfId="0" applyFont="1" applyFill="1"/>
    <xf numFmtId="0" fontId="0" fillId="4" borderId="0" xfId="0" applyFill="1" applyBorder="1" applyAlignment="1">
      <alignment horizontal="left" vertical="center" wrapText="1"/>
    </xf>
    <xf numFmtId="0" fontId="6" fillId="4" borderId="0" xfId="23" applyFont="1" applyFill="1" applyAlignment="1">
      <alignment vertical="center"/>
    </xf>
    <xf numFmtId="0" fontId="9" fillId="0" borderId="1" xfId="23" applyFont="1" applyBorder="1" applyAlignment="1">
      <alignment horizontal="center" vertical="center"/>
    </xf>
    <xf numFmtId="0" fontId="9" fillId="0" borderId="2" xfId="23" applyFont="1" applyBorder="1" applyAlignment="1">
      <alignment horizontal="center" vertical="center"/>
    </xf>
    <xf numFmtId="0" fontId="9" fillId="4" borderId="3" xfId="23" applyFont="1" applyFill="1" applyBorder="1" applyAlignment="1">
      <alignment horizontal="center" vertical="center" wrapText="1"/>
    </xf>
    <xf numFmtId="0" fontId="9" fillId="4" borderId="4" xfId="23" applyFont="1" applyFill="1" applyBorder="1" applyAlignment="1">
      <alignment horizontal="center" vertical="center" wrapText="1"/>
    </xf>
    <xf numFmtId="0" fontId="9" fillId="4" borderId="5" xfId="11" applyFont="1" applyFill="1" applyBorder="1" applyAlignment="1">
      <alignment horizontal="center"/>
    </xf>
    <xf numFmtId="0" fontId="9" fillId="4" borderId="6" xfId="11" applyFont="1" applyFill="1" applyBorder="1" applyAlignment="1">
      <alignment horizontal="center"/>
    </xf>
    <xf numFmtId="0" fontId="9" fillId="0" borderId="5" xfId="23" applyFont="1" applyBorder="1" applyAlignment="1">
      <alignment horizontal="center" vertical="center"/>
    </xf>
    <xf numFmtId="0" fontId="9" fillId="0" borderId="7" xfId="23" applyFont="1" applyBorder="1" applyAlignment="1">
      <alignment horizontal="center" vertical="center"/>
    </xf>
    <xf numFmtId="0" fontId="8" fillId="0" borderId="1" xfId="23" applyFont="1" applyBorder="1" applyAlignment="1">
      <alignment horizontal="center" vertical="center"/>
    </xf>
    <xf numFmtId="10" fontId="8" fillId="0" borderId="2" xfId="27" applyNumberFormat="1" applyFont="1" applyFill="1" applyBorder="1" applyAlignment="1" applyProtection="1">
      <alignment horizontal="center"/>
    </xf>
    <xf numFmtId="10" fontId="8" fillId="0" borderId="7" xfId="27" applyNumberFormat="1" applyFont="1" applyFill="1" applyBorder="1" applyAlignment="1" applyProtection="1">
      <alignment horizontal="center"/>
    </xf>
    <xf numFmtId="10" fontId="9" fillId="0" borderId="2" xfId="11" applyNumberFormat="1" applyFont="1" applyBorder="1" applyAlignment="1">
      <alignment horizontal="center"/>
    </xf>
    <xf numFmtId="10" fontId="9" fillId="0" borderId="7" xfId="11" applyNumberFormat="1" applyFont="1" applyBorder="1" applyAlignment="1">
      <alignment horizontal="center"/>
    </xf>
    <xf numFmtId="10" fontId="9" fillId="0" borderId="8" xfId="11" applyNumberFormat="1" applyFont="1" applyBorder="1" applyAlignment="1">
      <alignment horizontal="center"/>
    </xf>
    <xf numFmtId="10" fontId="9" fillId="0" borderId="9" xfId="11" applyNumberFormat="1" applyFont="1" applyBorder="1" applyAlignment="1">
      <alignment horizontal="center"/>
    </xf>
    <xf numFmtId="0" fontId="8" fillId="0" borderId="0" xfId="23" applyFont="1" applyAlignment="1">
      <alignment vertical="center"/>
    </xf>
    <xf numFmtId="0" fontId="0" fillId="5" borderId="0" xfId="0" applyFill="1" applyBorder="1" applyAlignment="1">
      <alignment vertical="center" wrapText="1"/>
    </xf>
    <xf numFmtId="0" fontId="8" fillId="4" borderId="0" xfId="13" applyFont="1" applyFill="1"/>
    <xf numFmtId="10" fontId="8" fillId="4" borderId="0" xfId="13" applyNumberFormat="1" applyFont="1" applyFill="1"/>
    <xf numFmtId="0" fontId="8" fillId="4" borderId="0" xfId="13" applyFont="1" applyFill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left" vertical="center"/>
    </xf>
    <xf numFmtId="0" fontId="12" fillId="0" borderId="0" xfId="21" applyFont="1"/>
    <xf numFmtId="0" fontId="6" fillId="0" borderId="0" xfId="21" applyFont="1"/>
    <xf numFmtId="0" fontId="6" fillId="0" borderId="0" xfId="21" applyFont="1" applyAlignment="1">
      <alignment horizontal="justify" vertical="center" wrapText="1"/>
    </xf>
    <xf numFmtId="0" fontId="3" fillId="2" borderId="2" xfId="22" applyFont="1" applyFill="1" applyBorder="1" applyAlignment="1">
      <alignment horizontal="center" vertical="center" wrapText="1"/>
    </xf>
    <xf numFmtId="2" fontId="2" fillId="0" borderId="12" xfId="21" applyNumberFormat="1" applyBorder="1" applyAlignment="1">
      <alignment horizontal="center" vertical="center" wrapText="1"/>
    </xf>
    <xf numFmtId="2" fontId="2" fillId="0" borderId="13" xfId="12" applyNumberFormat="1" applyBorder="1" applyAlignment="1">
      <alignment horizontal="center" vertical="center" wrapText="1"/>
    </xf>
    <xf numFmtId="2" fontId="3" fillId="0" borderId="12" xfId="21" applyNumberFormat="1" applyFont="1" applyFill="1" applyBorder="1" applyAlignment="1">
      <alignment horizontal="center" vertical="center" wrapText="1"/>
    </xf>
    <xf numFmtId="10" fontId="8" fillId="4" borderId="0" xfId="24" applyNumberFormat="1" applyFont="1" applyFill="1"/>
    <xf numFmtId="0" fontId="8" fillId="4" borderId="0" xfId="13" applyFont="1" applyFill="1" applyBorder="1"/>
    <xf numFmtId="0" fontId="0" fillId="4" borderId="0" xfId="0" applyFill="1" applyBorder="1"/>
    <xf numFmtId="0" fontId="11" fillId="0" borderId="14" xfId="0" applyFont="1" applyBorder="1" applyAlignment="1">
      <alignment horizontal="center"/>
    </xf>
    <xf numFmtId="0" fontId="11" fillId="0" borderId="15" xfId="0" quotePrefix="1" applyFont="1" applyBorder="1" applyAlignment="1">
      <alignment horizontal="left" vertical="center"/>
    </xf>
    <xf numFmtId="0" fontId="5" fillId="5" borderId="16" xfId="0" applyFont="1" applyFill="1" applyBorder="1"/>
    <xf numFmtId="0" fontId="0" fillId="5" borderId="17" xfId="0" applyFill="1" applyBorder="1" applyAlignment="1">
      <alignment vertical="center" wrapText="1"/>
    </xf>
    <xf numFmtId="0" fontId="5" fillId="5" borderId="18" xfId="0" applyFont="1" applyFill="1" applyBorder="1"/>
    <xf numFmtId="0" fontId="9" fillId="4" borderId="18" xfId="13" applyFont="1" applyFill="1" applyBorder="1" applyAlignment="1">
      <alignment horizontal="center"/>
    </xf>
    <xf numFmtId="0" fontId="8" fillId="4" borderId="15" xfId="13" applyFont="1" applyFill="1" applyBorder="1"/>
    <xf numFmtId="0" fontId="9" fillId="5" borderId="19" xfId="13" applyFont="1" applyFill="1" applyBorder="1" applyAlignment="1">
      <alignment horizontal="center"/>
    </xf>
    <xf numFmtId="0" fontId="9" fillId="5" borderId="20" xfId="13" applyFont="1" applyFill="1" applyBorder="1" applyAlignment="1">
      <alignment horizontal="center" vertical="center" wrapText="1"/>
    </xf>
    <xf numFmtId="0" fontId="9" fillId="0" borderId="19" xfId="13" applyFont="1" applyBorder="1" applyAlignment="1">
      <alignment horizontal="center"/>
    </xf>
    <xf numFmtId="10" fontId="9" fillId="0" borderId="20" xfId="13" applyNumberFormat="1" applyFont="1" applyBorder="1"/>
    <xf numFmtId="49" fontId="8" fillId="0" borderId="19" xfId="13" applyNumberFormat="1" applyFont="1" applyBorder="1" applyAlignment="1">
      <alignment horizontal="center"/>
    </xf>
    <xf numFmtId="10" fontId="8" fillId="0" borderId="20" xfId="13" applyNumberFormat="1" applyFont="1" applyBorder="1"/>
    <xf numFmtId="0" fontId="9" fillId="0" borderId="19" xfId="13" applyNumberFormat="1" applyFont="1" applyBorder="1" applyAlignment="1">
      <alignment horizontal="center"/>
    </xf>
    <xf numFmtId="0" fontId="8" fillId="5" borderId="21" xfId="13" applyFont="1" applyFill="1" applyBorder="1" applyAlignment="1">
      <alignment horizontal="center"/>
    </xf>
    <xf numFmtId="10" fontId="9" fillId="5" borderId="20" xfId="13" applyNumberFormat="1" applyFont="1" applyFill="1" applyBorder="1"/>
    <xf numFmtId="0" fontId="9" fillId="0" borderId="19" xfId="13" applyFont="1" applyFill="1" applyBorder="1" applyAlignment="1">
      <alignment horizontal="center"/>
    </xf>
    <xf numFmtId="10" fontId="9" fillId="0" borderId="20" xfId="13" applyNumberFormat="1" applyFont="1" applyFill="1" applyBorder="1"/>
    <xf numFmtId="0" fontId="9" fillId="0" borderId="1" xfId="23" applyFont="1" applyBorder="1" applyAlignment="1">
      <alignment horizontal="right" vertical="center"/>
    </xf>
    <xf numFmtId="0" fontId="9" fillId="0" borderId="2" xfId="23" applyFont="1" applyBorder="1" applyAlignment="1">
      <alignment horizontal="right" vertical="center"/>
    </xf>
    <xf numFmtId="0" fontId="8" fillId="6" borderId="22" xfId="23" applyFont="1" applyFill="1" applyBorder="1" applyAlignment="1">
      <alignment horizontal="center" vertical="center"/>
    </xf>
    <xf numFmtId="0" fontId="8" fillId="6" borderId="23" xfId="23" applyFont="1" applyFill="1" applyBorder="1" applyAlignment="1">
      <alignment horizontal="center" vertical="center"/>
    </xf>
    <xf numFmtId="0" fontId="8" fillId="6" borderId="24" xfId="23" applyFont="1" applyFill="1" applyBorder="1" applyAlignment="1">
      <alignment horizontal="center" vertical="center"/>
    </xf>
    <xf numFmtId="0" fontId="9" fillId="0" borderId="25" xfId="23" applyNumberFormat="1" applyFont="1" applyBorder="1" applyAlignment="1">
      <alignment horizontal="right" vertical="center"/>
    </xf>
    <xf numFmtId="0" fontId="9" fillId="0" borderId="8" xfId="23" applyNumberFormat="1" applyFont="1" applyBorder="1" applyAlignment="1">
      <alignment horizontal="right" vertical="center"/>
    </xf>
    <xf numFmtId="0" fontId="8" fillId="0" borderId="2" xfId="11" applyFont="1" applyBorder="1" applyAlignment="1">
      <alignment horizontal="left"/>
    </xf>
    <xf numFmtId="0" fontId="9" fillId="0" borderId="2" xfId="23" applyFont="1" applyBorder="1" applyAlignment="1">
      <alignment horizontal="left" vertical="center"/>
    </xf>
    <xf numFmtId="0" fontId="8" fillId="0" borderId="2" xfId="23" applyFont="1" applyBorder="1" applyAlignment="1">
      <alignment horizontal="left" vertical="center"/>
    </xf>
    <xf numFmtId="0" fontId="8" fillId="0" borderId="26" xfId="23" applyFont="1" applyBorder="1" applyAlignment="1">
      <alignment horizontal="left" vertical="center" wrapText="1"/>
    </xf>
    <xf numFmtId="0" fontId="8" fillId="0" borderId="23" xfId="23" applyFont="1" applyBorder="1" applyAlignment="1">
      <alignment horizontal="left" vertical="center" wrapText="1"/>
    </xf>
    <xf numFmtId="0" fontId="8" fillId="0" borderId="27" xfId="23" applyFont="1" applyBorder="1" applyAlignment="1">
      <alignment horizontal="left" vertical="center" wrapText="1"/>
    </xf>
    <xf numFmtId="0" fontId="8" fillId="4" borderId="2" xfId="11" applyFont="1" applyFill="1" applyBorder="1" applyAlignment="1">
      <alignment horizontal="left"/>
    </xf>
    <xf numFmtId="0" fontId="8" fillId="4" borderId="26" xfId="11" applyFont="1" applyFill="1" applyBorder="1" applyAlignment="1">
      <alignment horizontal="left"/>
    </xf>
    <xf numFmtId="0" fontId="8" fillId="4" borderId="23" xfId="11" applyFont="1" applyFill="1" applyBorder="1" applyAlignment="1">
      <alignment horizontal="left"/>
    </xf>
    <xf numFmtId="0" fontId="8" fillId="4" borderId="27" xfId="11" applyFont="1" applyFill="1" applyBorder="1" applyAlignment="1">
      <alignment horizontal="left"/>
    </xf>
    <xf numFmtId="0" fontId="16" fillId="3" borderId="0" xfId="0" applyFont="1" applyFill="1" applyBorder="1" applyAlignment="1">
      <alignment horizontal="left" vertical="center" wrapText="1"/>
    </xf>
    <xf numFmtId="0" fontId="7" fillId="7" borderId="28" xfId="23" applyFont="1" applyFill="1" applyBorder="1" applyAlignment="1">
      <alignment horizontal="center" vertical="center"/>
    </xf>
    <xf numFmtId="0" fontId="7" fillId="7" borderId="29" xfId="23" applyFont="1" applyFill="1" applyBorder="1" applyAlignment="1">
      <alignment horizontal="center" vertical="center"/>
    </xf>
    <xf numFmtId="0" fontId="7" fillId="7" borderId="30" xfId="23" applyFont="1" applyFill="1" applyBorder="1" applyAlignment="1">
      <alignment horizontal="center" vertical="center"/>
    </xf>
    <xf numFmtId="0" fontId="7" fillId="7" borderId="1" xfId="23" applyFont="1" applyFill="1" applyBorder="1" applyAlignment="1">
      <alignment horizontal="center" vertical="center"/>
    </xf>
    <xf numFmtId="0" fontId="7" fillId="7" borderId="2" xfId="23" applyFont="1" applyFill="1" applyBorder="1" applyAlignment="1">
      <alignment horizontal="center" vertical="center"/>
    </xf>
    <xf numFmtId="0" fontId="7" fillId="7" borderId="7" xfId="23" applyFont="1" applyFill="1" applyBorder="1" applyAlignment="1">
      <alignment horizontal="center" vertical="center"/>
    </xf>
    <xf numFmtId="0" fontId="8" fillId="0" borderId="1" xfId="23" applyFont="1" applyBorder="1" applyAlignment="1">
      <alignment horizontal="center" vertical="top"/>
    </xf>
    <xf numFmtId="0" fontId="8" fillId="0" borderId="2" xfId="23" applyFont="1" applyBorder="1" applyAlignment="1">
      <alignment horizontal="center" vertical="top"/>
    </xf>
    <xf numFmtId="0" fontId="8" fillId="0" borderId="7" xfId="23" applyFont="1" applyBorder="1" applyAlignment="1">
      <alignment horizontal="center" vertical="top"/>
    </xf>
    <xf numFmtId="0" fontId="8" fillId="0" borderId="31" xfId="23" applyFont="1" applyBorder="1" applyAlignment="1">
      <alignment horizontal="center" vertical="top"/>
    </xf>
    <xf numFmtId="0" fontId="8" fillId="0" borderId="3" xfId="23" applyFont="1" applyBorder="1" applyAlignment="1">
      <alignment horizontal="center" vertical="top"/>
    </xf>
    <xf numFmtId="0" fontId="8" fillId="0" borderId="4" xfId="23" applyFont="1" applyBorder="1" applyAlignment="1">
      <alignment horizontal="center" vertical="top"/>
    </xf>
    <xf numFmtId="0" fontId="9" fillId="0" borderId="1" xfId="23" applyFont="1" applyBorder="1" applyAlignment="1">
      <alignment horizontal="center" vertical="center"/>
    </xf>
    <xf numFmtId="0" fontId="9" fillId="0" borderId="2" xfId="23" applyFont="1" applyBorder="1" applyAlignment="1">
      <alignment horizontal="center" vertical="center"/>
    </xf>
    <xf numFmtId="0" fontId="9" fillId="0" borderId="26" xfId="23" applyFont="1" applyBorder="1" applyAlignment="1">
      <alignment horizontal="center" vertical="center"/>
    </xf>
    <xf numFmtId="0" fontId="6" fillId="0" borderId="2" xfId="21" applyFont="1" applyBorder="1" applyAlignment="1">
      <alignment horizontal="center" vertical="center" wrapText="1"/>
    </xf>
    <xf numFmtId="0" fontId="6" fillId="0" borderId="2" xfId="12" applyFont="1" applyBorder="1" applyAlignment="1">
      <alignment horizontal="center" vertical="center" wrapText="1"/>
    </xf>
    <xf numFmtId="0" fontId="12" fillId="0" borderId="2" xfId="12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8" fillId="0" borderId="32" xfId="13" applyFont="1" applyBorder="1" applyAlignment="1">
      <alignment horizontal="center"/>
    </xf>
    <xf numFmtId="0" fontId="8" fillId="0" borderId="33" xfId="13" applyFont="1" applyBorder="1" applyAlignment="1">
      <alignment horizontal="center"/>
    </xf>
    <xf numFmtId="0" fontId="8" fillId="0" borderId="34" xfId="13" applyFont="1" applyBorder="1" applyAlignment="1">
      <alignment horizontal="center"/>
    </xf>
    <xf numFmtId="0" fontId="10" fillId="0" borderId="18" xfId="0" applyFont="1" applyBorder="1" applyAlignment="1">
      <alignment horizontal="right" vertical="center"/>
    </xf>
    <xf numFmtId="0" fontId="10" fillId="0" borderId="35" xfId="0" applyFont="1" applyBorder="1" applyAlignment="1">
      <alignment horizontal="right" vertical="center"/>
    </xf>
    <xf numFmtId="0" fontId="6" fillId="0" borderId="0" xfId="21" applyFont="1" applyBorder="1" applyAlignment="1">
      <alignment horizontal="justify" vertical="center" wrapText="1"/>
    </xf>
    <xf numFmtId="0" fontId="17" fillId="0" borderId="0" xfId="0" applyFont="1"/>
    <xf numFmtId="0" fontId="12" fillId="2" borderId="0" xfId="22" applyFont="1" applyFill="1" applyBorder="1" applyAlignment="1">
      <alignment horizontal="center" vertical="center" wrapText="1"/>
    </xf>
    <xf numFmtId="0" fontId="12" fillId="2" borderId="36" xfId="22" applyFont="1" applyFill="1" applyBorder="1" applyAlignment="1">
      <alignment horizontal="center" vertical="center" wrapText="1"/>
    </xf>
    <xf numFmtId="49" fontId="8" fillId="0" borderId="19" xfId="13" applyNumberFormat="1" applyFont="1" applyBorder="1" applyAlignment="1">
      <alignment horizontal="center"/>
    </xf>
    <xf numFmtId="49" fontId="8" fillId="0" borderId="23" xfId="13" applyNumberFormat="1" applyFont="1" applyBorder="1" applyAlignment="1">
      <alignment horizontal="center"/>
    </xf>
    <xf numFmtId="49" fontId="8" fillId="0" borderId="37" xfId="13" applyNumberFormat="1" applyFont="1" applyBorder="1" applyAlignment="1">
      <alignment horizontal="center"/>
    </xf>
    <xf numFmtId="0" fontId="9" fillId="0" borderId="26" xfId="13" applyFont="1" applyBorder="1" applyAlignment="1">
      <alignment horizontal="left" vertical="center"/>
    </xf>
    <xf numFmtId="0" fontId="9" fillId="0" borderId="27" xfId="13" applyFont="1" applyBorder="1" applyAlignment="1">
      <alignment horizontal="left" vertical="center"/>
    </xf>
    <xf numFmtId="0" fontId="8" fillId="0" borderId="19" xfId="13" applyFont="1" applyBorder="1" applyAlignment="1">
      <alignment horizontal="center"/>
    </xf>
    <xf numFmtId="0" fontId="8" fillId="0" borderId="23" xfId="13" applyFont="1" applyBorder="1" applyAlignment="1">
      <alignment horizontal="center"/>
    </xf>
    <xf numFmtId="0" fontId="8" fillId="0" borderId="37" xfId="13" applyFont="1" applyBorder="1" applyAlignment="1">
      <alignment horizontal="center"/>
    </xf>
    <xf numFmtId="0" fontId="9" fillId="5" borderId="26" xfId="13" applyFont="1" applyFill="1" applyBorder="1" applyAlignment="1">
      <alignment horizontal="center"/>
    </xf>
    <xf numFmtId="0" fontId="9" fillId="5" borderId="27" xfId="13" applyFont="1" applyFill="1" applyBorder="1" applyAlignment="1">
      <alignment horizontal="center"/>
    </xf>
    <xf numFmtId="0" fontId="8" fillId="0" borderId="26" xfId="13" applyFont="1" applyBorder="1" applyAlignment="1">
      <alignment horizontal="left" vertical="center"/>
    </xf>
    <xf numFmtId="0" fontId="8" fillId="0" borderId="27" xfId="13" applyFont="1" applyBorder="1" applyAlignment="1">
      <alignment horizontal="left" vertical="center"/>
    </xf>
    <xf numFmtId="0" fontId="8" fillId="0" borderId="19" xfId="13" applyFont="1" applyBorder="1" applyAlignment="1">
      <alignment horizontal="left" vertical="center"/>
    </xf>
    <xf numFmtId="0" fontId="8" fillId="0" borderId="23" xfId="13" applyFont="1" applyBorder="1" applyAlignment="1">
      <alignment horizontal="left" vertical="center"/>
    </xf>
    <xf numFmtId="0" fontId="8" fillId="0" borderId="37" xfId="13" applyFont="1" applyBorder="1" applyAlignment="1">
      <alignment horizontal="left" vertical="center"/>
    </xf>
    <xf numFmtId="0" fontId="9" fillId="0" borderId="19" xfId="13" applyFont="1" applyBorder="1" applyAlignment="1">
      <alignment horizontal="center"/>
    </xf>
    <xf numFmtId="0" fontId="9" fillId="0" borderId="23" xfId="13" applyFont="1" applyBorder="1" applyAlignment="1">
      <alignment horizontal="center"/>
    </xf>
    <xf numFmtId="0" fontId="9" fillId="0" borderId="37" xfId="13" applyFont="1" applyBorder="1" applyAlignment="1">
      <alignment horizontal="center"/>
    </xf>
    <xf numFmtId="0" fontId="18" fillId="5" borderId="17" xfId="0" applyFont="1" applyFill="1" applyBorder="1" applyAlignment="1">
      <alignment horizontal="left" vertical="center" wrapText="1"/>
    </xf>
    <xf numFmtId="0" fontId="18" fillId="5" borderId="38" xfId="0" applyFont="1" applyFill="1" applyBorder="1" applyAlignment="1">
      <alignment horizontal="left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8" fillId="5" borderId="15" xfId="0" applyFont="1" applyFill="1" applyBorder="1" applyAlignment="1">
      <alignment horizontal="left" vertical="center" wrapText="1"/>
    </xf>
    <xf numFmtId="0" fontId="9" fillId="0" borderId="21" xfId="13" applyFont="1" applyBorder="1" applyAlignment="1">
      <alignment horizontal="center"/>
    </xf>
    <xf numFmtId="0" fontId="9" fillId="0" borderId="2" xfId="13" applyFont="1" applyBorder="1" applyAlignment="1">
      <alignment horizontal="center"/>
    </xf>
    <xf numFmtId="0" fontId="9" fillId="0" borderId="20" xfId="13" applyFont="1" applyBorder="1" applyAlignment="1">
      <alignment horizontal="center"/>
    </xf>
    <xf numFmtId="0" fontId="9" fillId="5" borderId="26" xfId="13" applyFont="1" applyFill="1" applyBorder="1" applyAlignment="1">
      <alignment horizontal="left" vertical="center"/>
    </xf>
    <xf numFmtId="0" fontId="9" fillId="5" borderId="27" xfId="13" applyFont="1" applyFill="1" applyBorder="1" applyAlignment="1">
      <alignment horizontal="left" vertical="center"/>
    </xf>
    <xf numFmtId="0" fontId="9" fillId="0" borderId="26" xfId="13" applyFont="1" applyFill="1" applyBorder="1" applyAlignment="1">
      <alignment horizontal="left" vertical="center"/>
    </xf>
    <xf numFmtId="0" fontId="9" fillId="0" borderId="27" xfId="13" applyFont="1" applyFill="1" applyBorder="1" applyAlignment="1">
      <alignment horizontal="left" vertical="center"/>
    </xf>
    <xf numFmtId="49" fontId="8" fillId="0" borderId="19" xfId="13" applyNumberFormat="1" applyFont="1" applyFill="1" applyBorder="1" applyAlignment="1">
      <alignment horizontal="center"/>
    </xf>
    <xf numFmtId="49" fontId="8" fillId="0" borderId="23" xfId="13" applyNumberFormat="1" applyFont="1" applyFill="1" applyBorder="1" applyAlignment="1">
      <alignment horizontal="center"/>
    </xf>
    <xf numFmtId="49" fontId="8" fillId="0" borderId="37" xfId="13" applyNumberFormat="1" applyFont="1" applyFill="1" applyBorder="1" applyAlignment="1">
      <alignment horizontal="center"/>
    </xf>
    <xf numFmtId="0" fontId="8" fillId="0" borderId="19" xfId="13" applyFont="1" applyFill="1" applyBorder="1" applyAlignment="1">
      <alignment horizontal="center"/>
    </xf>
    <xf numFmtId="0" fontId="8" fillId="0" borderId="23" xfId="13" applyFont="1" applyFill="1" applyBorder="1" applyAlignment="1">
      <alignment horizontal="center"/>
    </xf>
    <xf numFmtId="0" fontId="8" fillId="0" borderId="37" xfId="13" applyFont="1" applyFill="1" applyBorder="1" applyAlignment="1">
      <alignment horizontal="center"/>
    </xf>
    <xf numFmtId="9" fontId="8" fillId="0" borderId="26" xfId="13" applyNumberFormat="1" applyFont="1" applyBorder="1" applyAlignment="1">
      <alignment horizontal="left" vertical="center"/>
    </xf>
  </cellXfs>
  <cellStyles count="30">
    <cellStyle name="Excel_BuiltIn_Currency" xfId="1" xr:uid="{00000000-0005-0000-0000-000000000000}"/>
    <cellStyle name="Moeda 3" xfId="2" xr:uid="{00000000-0005-0000-0000-000001000000}"/>
    <cellStyle name="Normal" xfId="0" builtinId="0"/>
    <cellStyle name="Normal 103" xfId="3" xr:uid="{00000000-0005-0000-0000-000003000000}"/>
    <cellStyle name="Normal 105" xfId="4" xr:uid="{00000000-0005-0000-0000-000004000000}"/>
    <cellStyle name="Normal 116" xfId="5" xr:uid="{00000000-0005-0000-0000-000005000000}"/>
    <cellStyle name="Normal 118" xfId="6" xr:uid="{00000000-0005-0000-0000-000006000000}"/>
    <cellStyle name="Normal 12" xfId="7" xr:uid="{00000000-0005-0000-0000-000007000000}"/>
    <cellStyle name="Normal 124" xfId="8" xr:uid="{00000000-0005-0000-0000-000008000000}"/>
    <cellStyle name="Normal 13" xfId="9" xr:uid="{00000000-0005-0000-0000-000009000000}"/>
    <cellStyle name="Normal 149" xfId="10" xr:uid="{00000000-0005-0000-0000-00000A000000}"/>
    <cellStyle name="Normal 2" xfId="11" xr:uid="{00000000-0005-0000-0000-00000B000000}"/>
    <cellStyle name="Normal 2 10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  <cellStyle name="Normal 7" xfId="18" xr:uid="{00000000-0005-0000-0000-000012000000}"/>
    <cellStyle name="Normal 8" xfId="19" xr:uid="{00000000-0005-0000-0000-000013000000}"/>
    <cellStyle name="Normal 9" xfId="20" xr:uid="{00000000-0005-0000-0000-000014000000}"/>
    <cellStyle name="Normal_BDI" xfId="21" xr:uid="{00000000-0005-0000-0000-000015000000}"/>
    <cellStyle name="Normal_Pesquisa no referencial 10 de maio de 2013" xfId="22" xr:uid="{00000000-0005-0000-0000-000016000000}"/>
    <cellStyle name="Normal_PP-VI" xfId="23" xr:uid="{00000000-0005-0000-0000-000017000000}"/>
    <cellStyle name="Porcentagem 2" xfId="24" xr:uid="{00000000-0005-0000-0000-000018000000}"/>
    <cellStyle name="Separador de milhares 125" xfId="25" xr:uid="{00000000-0005-0000-0000-000019000000}"/>
    <cellStyle name="Separador de milhares 149" xfId="26" xr:uid="{00000000-0005-0000-0000-00001A000000}"/>
    <cellStyle name="Separador de milhares 2" xfId="27" xr:uid="{00000000-0005-0000-0000-00001B000000}"/>
    <cellStyle name="Separador de milhares 2 2" xfId="28" xr:uid="{00000000-0005-0000-0000-00001C000000}"/>
    <cellStyle name="Separador de milhares 5 2" xfId="29" xr:uid="{00000000-0005-0000-0000-00001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47625</xdr:rowOff>
    </xdr:from>
    <xdr:to>
      <xdr:col>1</xdr:col>
      <xdr:colOff>1114425</xdr:colOff>
      <xdr:row>2</xdr:row>
      <xdr:rowOff>142875</xdr:rowOff>
    </xdr:to>
    <xdr:pic>
      <xdr:nvPicPr>
        <xdr:cNvPr id="57555" name="Picture 3">
          <a:extLst>
            <a:ext uri="{FF2B5EF4-FFF2-40B4-BE49-F238E27FC236}">
              <a16:creationId xmlns:a16="http://schemas.microsoft.com/office/drawing/2014/main" id="{51B9231E-18C2-4494-97F1-A4E051E6D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7625"/>
          <a:ext cx="1314450" cy="4572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57150</xdr:rowOff>
    </xdr:from>
    <xdr:to>
      <xdr:col>1</xdr:col>
      <xdr:colOff>838200</xdr:colOff>
      <xdr:row>2</xdr:row>
      <xdr:rowOff>152400</xdr:rowOff>
    </xdr:to>
    <xdr:pic>
      <xdr:nvPicPr>
        <xdr:cNvPr id="58579" name="Picture 3">
          <a:extLst>
            <a:ext uri="{FF2B5EF4-FFF2-40B4-BE49-F238E27FC236}">
              <a16:creationId xmlns:a16="http://schemas.microsoft.com/office/drawing/2014/main" id="{DD076801-933D-454B-BD0F-7EED8B188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7150"/>
          <a:ext cx="1162050" cy="638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38100</xdr:rowOff>
    </xdr:from>
    <xdr:to>
      <xdr:col>1</xdr:col>
      <xdr:colOff>609600</xdr:colOff>
      <xdr:row>2</xdr:row>
      <xdr:rowOff>133350</xdr:rowOff>
    </xdr:to>
    <xdr:pic>
      <xdr:nvPicPr>
        <xdr:cNvPr id="59603" name="Picture 3">
          <a:extLst>
            <a:ext uri="{FF2B5EF4-FFF2-40B4-BE49-F238E27FC236}">
              <a16:creationId xmlns:a16="http://schemas.microsoft.com/office/drawing/2014/main" id="{530B9CEE-4144-40D2-BBCC-A8FAEB97A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314450" cy="685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opLeftCell="A7" workbookViewId="0">
      <selection activeCell="F44" sqref="F44"/>
    </sheetView>
  </sheetViews>
  <sheetFormatPr defaultColWidth="10.28515625" defaultRowHeight="12.75"/>
  <cols>
    <col min="1" max="1" width="4.42578125" style="21" customWidth="1"/>
    <col min="2" max="2" width="26.7109375" style="21" customWidth="1"/>
    <col min="3" max="3" width="13.28515625" style="21" customWidth="1"/>
    <col min="4" max="4" width="13.140625" style="21" customWidth="1"/>
    <col min="5" max="5" width="7" style="21" customWidth="1"/>
    <col min="6" max="6" width="13" style="21" customWidth="1"/>
    <col min="7" max="7" width="13.85546875" style="21" customWidth="1"/>
    <col min="8" max="16384" width="10.28515625" style="2"/>
  </cols>
  <sheetData>
    <row r="1" spans="1:7" ht="14.25">
      <c r="A1" s="1"/>
      <c r="B1" s="73" t="s">
        <v>114</v>
      </c>
      <c r="C1" s="73"/>
      <c r="D1" s="73"/>
      <c r="E1" s="73"/>
      <c r="F1" s="73"/>
      <c r="G1" s="73"/>
    </row>
    <row r="2" spans="1:7" ht="14.25">
      <c r="A2" s="1"/>
      <c r="B2" s="73" t="s">
        <v>1</v>
      </c>
      <c r="C2" s="73"/>
      <c r="D2" s="73"/>
      <c r="E2" s="73"/>
      <c r="F2" s="73"/>
      <c r="G2" s="73"/>
    </row>
    <row r="3" spans="1:7" ht="14.25">
      <c r="A3" s="1"/>
      <c r="B3" s="73" t="s">
        <v>2</v>
      </c>
      <c r="C3" s="73"/>
      <c r="D3" s="73"/>
      <c r="E3" s="73"/>
      <c r="F3" s="73"/>
      <c r="G3" s="73"/>
    </row>
    <row r="4" spans="1:7" s="5" customFormat="1" ht="6.75" customHeight="1" thickBot="1">
      <c r="A4" s="3"/>
      <c r="B4" s="4"/>
      <c r="C4" s="4"/>
      <c r="D4" s="4"/>
      <c r="E4" s="4"/>
      <c r="F4" s="4"/>
      <c r="G4" s="4"/>
    </row>
    <row r="5" spans="1:7" ht="9.9499999999999993" customHeight="1" thickTop="1">
      <c r="A5" s="74" t="s">
        <v>113</v>
      </c>
      <c r="B5" s="75"/>
      <c r="C5" s="75"/>
      <c r="D5" s="75"/>
      <c r="E5" s="75"/>
      <c r="F5" s="75"/>
      <c r="G5" s="76"/>
    </row>
    <row r="6" spans="1:7" ht="20.100000000000001" customHeight="1">
      <c r="A6" s="77"/>
      <c r="B6" s="78"/>
      <c r="C6" s="78"/>
      <c r="D6" s="78"/>
      <c r="E6" s="78"/>
      <c r="F6" s="78"/>
      <c r="G6" s="79"/>
    </row>
    <row r="7" spans="1:7" ht="12.6" customHeight="1">
      <c r="A7" s="80"/>
      <c r="B7" s="81"/>
      <c r="C7" s="81"/>
      <c r="D7" s="81"/>
      <c r="E7" s="81"/>
      <c r="F7" s="81"/>
      <c r="G7" s="82"/>
    </row>
    <row r="8" spans="1:7" ht="12.6" customHeight="1">
      <c r="A8" s="83"/>
      <c r="B8" s="84"/>
      <c r="C8" s="84"/>
      <c r="D8" s="84"/>
      <c r="E8" s="84"/>
      <c r="F8" s="84"/>
      <c r="G8" s="85"/>
    </row>
    <row r="9" spans="1:7" ht="12.6" customHeight="1">
      <c r="A9" s="86" t="s">
        <v>3</v>
      </c>
      <c r="B9" s="87"/>
      <c r="C9" s="87"/>
      <c r="D9" s="87"/>
      <c r="E9" s="88"/>
      <c r="F9" s="8" t="s">
        <v>4</v>
      </c>
      <c r="G9" s="9" t="s">
        <v>5</v>
      </c>
    </row>
    <row r="10" spans="1:7" ht="12.6" customHeight="1">
      <c r="A10" s="86"/>
      <c r="B10" s="87"/>
      <c r="C10" s="87"/>
      <c r="D10" s="87"/>
      <c r="E10" s="88"/>
      <c r="F10" s="10" t="s">
        <v>6</v>
      </c>
      <c r="G10" s="11" t="s">
        <v>6</v>
      </c>
    </row>
    <row r="11" spans="1:7" ht="15" customHeight="1">
      <c r="A11" s="6" t="s">
        <v>7</v>
      </c>
      <c r="B11" s="64" t="s">
        <v>8</v>
      </c>
      <c r="C11" s="64"/>
      <c r="D11" s="64"/>
      <c r="E11" s="64"/>
      <c r="F11" s="12"/>
      <c r="G11" s="13"/>
    </row>
    <row r="12" spans="1:7" ht="15" customHeight="1">
      <c r="A12" s="14" t="s">
        <v>9</v>
      </c>
      <c r="B12" s="69" t="s">
        <v>10</v>
      </c>
      <c r="C12" s="69"/>
      <c r="D12" s="69"/>
      <c r="E12" s="69"/>
      <c r="F12" s="15">
        <v>0.2</v>
      </c>
      <c r="G12" s="16">
        <v>0.2</v>
      </c>
    </row>
    <row r="13" spans="1:7" ht="15" customHeight="1">
      <c r="A13" s="14" t="s">
        <v>11</v>
      </c>
      <c r="B13" s="69" t="s">
        <v>12</v>
      </c>
      <c r="C13" s="69"/>
      <c r="D13" s="69"/>
      <c r="E13" s="69"/>
      <c r="F13" s="15">
        <v>1.4999999999999999E-2</v>
      </c>
      <c r="G13" s="16">
        <v>1.4999999999999999E-2</v>
      </c>
    </row>
    <row r="14" spans="1:7" ht="15" customHeight="1">
      <c r="A14" s="14" t="s">
        <v>13</v>
      </c>
      <c r="B14" s="70" t="s">
        <v>14</v>
      </c>
      <c r="C14" s="71"/>
      <c r="D14" s="71"/>
      <c r="E14" s="72"/>
      <c r="F14" s="15">
        <v>0.01</v>
      </c>
      <c r="G14" s="16">
        <v>0.01</v>
      </c>
    </row>
    <row r="15" spans="1:7" ht="15" customHeight="1">
      <c r="A15" s="14" t="s">
        <v>15</v>
      </c>
      <c r="B15" s="69" t="s">
        <v>16</v>
      </c>
      <c r="C15" s="69"/>
      <c r="D15" s="69"/>
      <c r="E15" s="69"/>
      <c r="F15" s="15">
        <v>2E-3</v>
      </c>
      <c r="G15" s="16">
        <v>2E-3</v>
      </c>
    </row>
    <row r="16" spans="1:7" ht="15" customHeight="1">
      <c r="A16" s="14" t="s">
        <v>17</v>
      </c>
      <c r="B16" s="69" t="s">
        <v>18</v>
      </c>
      <c r="C16" s="69"/>
      <c r="D16" s="69"/>
      <c r="E16" s="69"/>
      <c r="F16" s="15">
        <v>6.0000000000000001E-3</v>
      </c>
      <c r="G16" s="16">
        <v>6.0000000000000001E-3</v>
      </c>
    </row>
    <row r="17" spans="1:7" ht="15" customHeight="1">
      <c r="A17" s="14" t="s">
        <v>19</v>
      </c>
      <c r="B17" s="69" t="s">
        <v>20</v>
      </c>
      <c r="C17" s="69"/>
      <c r="D17" s="69"/>
      <c r="E17" s="69"/>
      <c r="F17" s="15">
        <v>2.5000000000000001E-2</v>
      </c>
      <c r="G17" s="16">
        <v>2.5000000000000001E-2</v>
      </c>
    </row>
    <row r="18" spans="1:7" ht="15" customHeight="1">
      <c r="A18" s="14" t="s">
        <v>21</v>
      </c>
      <c r="B18" s="69" t="s">
        <v>22</v>
      </c>
      <c r="C18" s="69"/>
      <c r="D18" s="69"/>
      <c r="E18" s="69"/>
      <c r="F18" s="15">
        <v>0.03</v>
      </c>
      <c r="G18" s="16">
        <v>0.03</v>
      </c>
    </row>
    <row r="19" spans="1:7" ht="15" customHeight="1">
      <c r="A19" s="14" t="s">
        <v>23</v>
      </c>
      <c r="B19" s="69" t="s">
        <v>24</v>
      </c>
      <c r="C19" s="69"/>
      <c r="D19" s="69"/>
      <c r="E19" s="69"/>
      <c r="F19" s="15">
        <v>0.08</v>
      </c>
      <c r="G19" s="16">
        <v>0.08</v>
      </c>
    </row>
    <row r="20" spans="1:7" ht="15" customHeight="1">
      <c r="A20" s="14" t="s">
        <v>25</v>
      </c>
      <c r="B20" s="69" t="s">
        <v>26</v>
      </c>
      <c r="C20" s="69"/>
      <c r="D20" s="69"/>
      <c r="E20" s="69"/>
      <c r="F20" s="15">
        <v>0</v>
      </c>
      <c r="G20" s="16">
        <v>0</v>
      </c>
    </row>
    <row r="21" spans="1:7" ht="15" customHeight="1">
      <c r="A21" s="56" t="s">
        <v>27</v>
      </c>
      <c r="B21" s="57"/>
      <c r="C21" s="57"/>
      <c r="D21" s="57"/>
      <c r="E21" s="57"/>
      <c r="F21" s="17">
        <f>ROUND(SUM(F12:F20),4)</f>
        <v>0.36799999999999999</v>
      </c>
      <c r="G21" s="18">
        <f>ROUND(SUM(G12:G20),4)</f>
        <v>0.36799999999999999</v>
      </c>
    </row>
    <row r="22" spans="1:7" ht="20.100000000000001" customHeight="1">
      <c r="A22" s="58"/>
      <c r="B22" s="59"/>
      <c r="C22" s="59"/>
      <c r="D22" s="59"/>
      <c r="E22" s="59"/>
      <c r="F22" s="59"/>
      <c r="G22" s="60"/>
    </row>
    <row r="23" spans="1:7" ht="15" customHeight="1">
      <c r="A23" s="6" t="s">
        <v>28</v>
      </c>
      <c r="B23" s="64" t="s">
        <v>29</v>
      </c>
      <c r="C23" s="64"/>
      <c r="D23" s="64"/>
      <c r="E23" s="64"/>
      <c r="F23" s="7"/>
      <c r="G23" s="7"/>
    </row>
    <row r="24" spans="1:7" ht="15" customHeight="1">
      <c r="A24" s="14" t="s">
        <v>30</v>
      </c>
      <c r="B24" s="69" t="s">
        <v>31</v>
      </c>
      <c r="C24" s="69"/>
      <c r="D24" s="69"/>
      <c r="E24" s="69"/>
      <c r="F24" s="15">
        <v>0.1797</v>
      </c>
      <c r="G24" s="15">
        <v>0</v>
      </c>
    </row>
    <row r="25" spans="1:7" ht="15" customHeight="1">
      <c r="A25" s="14" t="s">
        <v>32</v>
      </c>
      <c r="B25" s="69" t="s">
        <v>33</v>
      </c>
      <c r="C25" s="69"/>
      <c r="D25" s="69"/>
      <c r="E25" s="69"/>
      <c r="F25" s="15">
        <v>3.9699999999999999E-2</v>
      </c>
      <c r="G25" s="15">
        <v>0</v>
      </c>
    </row>
    <row r="26" spans="1:7" ht="15" customHeight="1">
      <c r="A26" s="14" t="s">
        <v>34</v>
      </c>
      <c r="B26" s="69" t="s">
        <v>35</v>
      </c>
      <c r="C26" s="69"/>
      <c r="D26" s="69"/>
      <c r="E26" s="69"/>
      <c r="F26" s="15">
        <v>8.9999999999999993E-3</v>
      </c>
      <c r="G26" s="15">
        <v>6.8999999999999999E-3</v>
      </c>
    </row>
    <row r="27" spans="1:7" ht="15" customHeight="1">
      <c r="A27" s="14" t="s">
        <v>36</v>
      </c>
      <c r="B27" s="69" t="s">
        <v>37</v>
      </c>
      <c r="C27" s="69"/>
      <c r="D27" s="69"/>
      <c r="E27" s="69"/>
      <c r="F27" s="15">
        <v>0.1084</v>
      </c>
      <c r="G27" s="15">
        <v>8.3299999999999999E-2</v>
      </c>
    </row>
    <row r="28" spans="1:7" ht="15" customHeight="1">
      <c r="A28" s="14" t="s">
        <v>38</v>
      </c>
      <c r="B28" s="69" t="s">
        <v>39</v>
      </c>
      <c r="C28" s="69"/>
      <c r="D28" s="69"/>
      <c r="E28" s="69"/>
      <c r="F28" s="15">
        <v>6.9999999999999999E-4</v>
      </c>
      <c r="G28" s="15">
        <v>5.9999999999999995E-4</v>
      </c>
    </row>
    <row r="29" spans="1:7" ht="15" customHeight="1">
      <c r="A29" s="14" t="s">
        <v>40</v>
      </c>
      <c r="B29" s="69" t="s">
        <v>41</v>
      </c>
      <c r="C29" s="69"/>
      <c r="D29" s="69"/>
      <c r="E29" s="69"/>
      <c r="F29" s="15">
        <v>7.1999999999999998E-3</v>
      </c>
      <c r="G29" s="15">
        <v>5.5999999999999999E-3</v>
      </c>
    </row>
    <row r="30" spans="1:7" ht="15" customHeight="1">
      <c r="A30" s="14" t="s">
        <v>42</v>
      </c>
      <c r="B30" s="69" t="s">
        <v>43</v>
      </c>
      <c r="C30" s="69"/>
      <c r="D30" s="69"/>
      <c r="E30" s="69"/>
      <c r="F30" s="15">
        <v>2.01E-2</v>
      </c>
      <c r="G30" s="15">
        <v>0</v>
      </c>
    </row>
    <row r="31" spans="1:7" ht="15" customHeight="1">
      <c r="A31" s="14" t="s">
        <v>44</v>
      </c>
      <c r="B31" s="69" t="s">
        <v>45</v>
      </c>
      <c r="C31" s="69"/>
      <c r="D31" s="69"/>
      <c r="E31" s="69"/>
      <c r="F31" s="15">
        <v>1.1000000000000001E-3</v>
      </c>
      <c r="G31" s="15">
        <v>8.9999999999999998E-4</v>
      </c>
    </row>
    <row r="32" spans="1:7" ht="15" customHeight="1">
      <c r="A32" s="14" t="s">
        <v>46</v>
      </c>
      <c r="B32" s="69" t="s">
        <v>47</v>
      </c>
      <c r="C32" s="69"/>
      <c r="D32" s="69"/>
      <c r="E32" s="69"/>
      <c r="F32" s="15">
        <v>8.2600000000000007E-2</v>
      </c>
      <c r="G32" s="15">
        <v>6.3500000000000001E-2</v>
      </c>
    </row>
    <row r="33" spans="1:7" ht="15" customHeight="1">
      <c r="A33" s="14" t="s">
        <v>48</v>
      </c>
      <c r="B33" s="69" t="s">
        <v>49</v>
      </c>
      <c r="C33" s="69"/>
      <c r="D33" s="69"/>
      <c r="E33" s="69"/>
      <c r="F33" s="15">
        <v>2.9999999999999997E-4</v>
      </c>
      <c r="G33" s="15">
        <v>2.9999999999999997E-4</v>
      </c>
    </row>
    <row r="34" spans="1:7" ht="15" customHeight="1">
      <c r="A34" s="56" t="s">
        <v>50</v>
      </c>
      <c r="B34" s="57"/>
      <c r="C34" s="57"/>
      <c r="D34" s="57"/>
      <c r="E34" s="57"/>
      <c r="F34" s="18">
        <f>ROUND(SUM(F24:F33),4)</f>
        <v>0.44879999999999998</v>
      </c>
      <c r="G34" s="18">
        <f>ROUND(SUM(G24:G33),4)</f>
        <v>0.16109999999999999</v>
      </c>
    </row>
    <row r="35" spans="1:7" ht="20.100000000000001" customHeight="1">
      <c r="A35" s="58"/>
      <c r="B35" s="59"/>
      <c r="C35" s="59"/>
      <c r="D35" s="59"/>
      <c r="E35" s="59"/>
      <c r="F35" s="59"/>
      <c r="G35" s="60"/>
    </row>
    <row r="36" spans="1:7" ht="15" customHeight="1">
      <c r="A36" s="6" t="s">
        <v>51</v>
      </c>
      <c r="B36" s="64" t="s">
        <v>52</v>
      </c>
      <c r="C36" s="64"/>
      <c r="D36" s="64"/>
      <c r="E36" s="64"/>
      <c r="F36" s="7"/>
      <c r="G36" s="13"/>
    </row>
    <row r="37" spans="1:7" ht="11.25" customHeight="1">
      <c r="A37" s="14" t="s">
        <v>53</v>
      </c>
      <c r="B37" s="63" t="s">
        <v>54</v>
      </c>
      <c r="C37" s="63"/>
      <c r="D37" s="63"/>
      <c r="E37" s="63"/>
      <c r="F37" s="15">
        <v>0.05</v>
      </c>
      <c r="G37" s="16">
        <v>3.8399999999999997E-2</v>
      </c>
    </row>
    <row r="38" spans="1:7" ht="15" customHeight="1">
      <c r="A38" s="14" t="s">
        <v>55</v>
      </c>
      <c r="B38" s="63" t="s">
        <v>56</v>
      </c>
      <c r="C38" s="63"/>
      <c r="D38" s="63"/>
      <c r="E38" s="63"/>
      <c r="F38" s="15">
        <v>1.1999999999999999E-3</v>
      </c>
      <c r="G38" s="16">
        <v>8.9999999999999998E-4</v>
      </c>
    </row>
    <row r="39" spans="1:7" ht="15" customHeight="1">
      <c r="A39" s="14" t="s">
        <v>57</v>
      </c>
      <c r="B39" s="63" t="s">
        <v>58</v>
      </c>
      <c r="C39" s="63"/>
      <c r="D39" s="63"/>
      <c r="E39" s="63"/>
      <c r="F39" s="15">
        <v>5.0500000000000003E-2</v>
      </c>
      <c r="G39" s="16">
        <v>3.8800000000000001E-2</v>
      </c>
    </row>
    <row r="40" spans="1:7" ht="15" customHeight="1">
      <c r="A40" s="14" t="s">
        <v>59</v>
      </c>
      <c r="B40" s="63" t="s">
        <v>60</v>
      </c>
      <c r="C40" s="63"/>
      <c r="D40" s="63"/>
      <c r="E40" s="63"/>
      <c r="F40" s="15">
        <v>3.8100000000000002E-2</v>
      </c>
      <c r="G40" s="16">
        <v>2.93E-2</v>
      </c>
    </row>
    <row r="41" spans="1:7" ht="15" customHeight="1">
      <c r="A41" s="14" t="s">
        <v>61</v>
      </c>
      <c r="B41" s="63" t="s">
        <v>62</v>
      </c>
      <c r="C41" s="63"/>
      <c r="D41" s="63"/>
      <c r="E41" s="63"/>
      <c r="F41" s="15">
        <v>4.1999999999999997E-3</v>
      </c>
      <c r="G41" s="16">
        <v>3.2000000000000002E-3</v>
      </c>
    </row>
    <row r="42" spans="1:7" ht="15" customHeight="1">
      <c r="A42" s="56" t="s">
        <v>63</v>
      </c>
      <c r="B42" s="57"/>
      <c r="C42" s="57"/>
      <c r="D42" s="57"/>
      <c r="E42" s="57"/>
      <c r="F42" s="17">
        <f>ROUND(SUM(F37:F41),4)</f>
        <v>0.14399999999999999</v>
      </c>
      <c r="G42" s="18">
        <f>ROUND(SUM(G37:G41),4)</f>
        <v>0.1106</v>
      </c>
    </row>
    <row r="43" spans="1:7" ht="20.100000000000001" customHeight="1">
      <c r="A43" s="58"/>
      <c r="B43" s="59"/>
      <c r="C43" s="59"/>
      <c r="D43" s="59"/>
      <c r="E43" s="59"/>
      <c r="F43" s="59"/>
      <c r="G43" s="60"/>
    </row>
    <row r="44" spans="1:7" ht="15" customHeight="1">
      <c r="A44" s="6" t="s">
        <v>64</v>
      </c>
      <c r="B44" s="64" t="s">
        <v>65</v>
      </c>
      <c r="C44" s="64"/>
      <c r="D44" s="64"/>
      <c r="E44" s="64"/>
      <c r="F44" s="7"/>
      <c r="G44" s="13"/>
    </row>
    <row r="45" spans="1:7" ht="15" customHeight="1">
      <c r="A45" s="14" t="s">
        <v>66</v>
      </c>
      <c r="B45" s="65" t="s">
        <v>67</v>
      </c>
      <c r="C45" s="65"/>
      <c r="D45" s="65"/>
      <c r="E45" s="65"/>
      <c r="F45" s="15">
        <v>0.16520000000000001</v>
      </c>
      <c r="G45" s="16">
        <v>5.9299999999999999E-2</v>
      </c>
    </row>
    <row r="46" spans="1:7" ht="30" customHeight="1">
      <c r="A46" s="14" t="s">
        <v>68</v>
      </c>
      <c r="B46" s="66" t="s">
        <v>69</v>
      </c>
      <c r="C46" s="67"/>
      <c r="D46" s="67"/>
      <c r="E46" s="68"/>
      <c r="F46" s="15">
        <v>4.4000000000000003E-3</v>
      </c>
      <c r="G46" s="16">
        <v>3.3999999999999998E-3</v>
      </c>
    </row>
    <row r="47" spans="1:7" ht="15" customHeight="1">
      <c r="A47" s="56" t="s">
        <v>70</v>
      </c>
      <c r="B47" s="57"/>
      <c r="C47" s="57"/>
      <c r="D47" s="57"/>
      <c r="E47" s="57"/>
      <c r="F47" s="17">
        <f>SUM(F45:F46)</f>
        <v>0.1696</v>
      </c>
      <c r="G47" s="18">
        <f>SUM(G45:G46)</f>
        <v>6.2699999999999992E-2</v>
      </c>
    </row>
    <row r="48" spans="1:7" ht="20.100000000000001" customHeight="1">
      <c r="A48" s="58"/>
      <c r="B48" s="59"/>
      <c r="C48" s="59"/>
      <c r="D48" s="59"/>
      <c r="E48" s="59"/>
      <c r="F48" s="59"/>
      <c r="G48" s="60"/>
    </row>
    <row r="49" spans="1:7" ht="20.100000000000001" customHeight="1" thickBot="1">
      <c r="A49" s="61" t="s">
        <v>71</v>
      </c>
      <c r="B49" s="62"/>
      <c r="C49" s="62"/>
      <c r="D49" s="62"/>
      <c r="E49" s="62"/>
      <c r="F49" s="19">
        <f>ROUND(F21+F34+F42+F47,4)</f>
        <v>1.1304000000000001</v>
      </c>
      <c r="G49" s="20">
        <f>ROUND(G21+G34+G42+G47,4)</f>
        <v>0.70240000000000002</v>
      </c>
    </row>
    <row r="50" spans="1:7" ht="15" customHeight="1" thickTop="1"/>
  </sheetData>
  <mergeCells count="45">
    <mergeCell ref="B16:E16"/>
    <mergeCell ref="B1:G1"/>
    <mergeCell ref="B2:G2"/>
    <mergeCell ref="B3:G3"/>
    <mergeCell ref="A5:G6"/>
    <mergeCell ref="A7:G8"/>
    <mergeCell ref="A9:E10"/>
    <mergeCell ref="B11:E11"/>
    <mergeCell ref="B12:E12"/>
    <mergeCell ref="B13:E13"/>
    <mergeCell ref="B14:E14"/>
    <mergeCell ref="B15:E15"/>
    <mergeCell ref="B28:E28"/>
    <mergeCell ref="B17:E17"/>
    <mergeCell ref="B18:E18"/>
    <mergeCell ref="B19:E19"/>
    <mergeCell ref="B20:E20"/>
    <mergeCell ref="A21:E21"/>
    <mergeCell ref="A22:G22"/>
    <mergeCell ref="B23:E23"/>
    <mergeCell ref="B24:E24"/>
    <mergeCell ref="B25:E25"/>
    <mergeCell ref="B26:E26"/>
    <mergeCell ref="B27:E27"/>
    <mergeCell ref="B40:E40"/>
    <mergeCell ref="B29:E29"/>
    <mergeCell ref="B30:E30"/>
    <mergeCell ref="B31:E31"/>
    <mergeCell ref="B32:E32"/>
    <mergeCell ref="B33:E33"/>
    <mergeCell ref="A34:E34"/>
    <mergeCell ref="A35:G35"/>
    <mergeCell ref="B36:E36"/>
    <mergeCell ref="B37:E37"/>
    <mergeCell ref="B38:E38"/>
    <mergeCell ref="B39:E39"/>
    <mergeCell ref="A47:E47"/>
    <mergeCell ref="A48:G48"/>
    <mergeCell ref="A49:E49"/>
    <mergeCell ref="B41:E41"/>
    <mergeCell ref="A42:E42"/>
    <mergeCell ref="A43:G43"/>
    <mergeCell ref="B44:E44"/>
    <mergeCell ref="B45:E45"/>
    <mergeCell ref="B46:E46"/>
  </mergeCells>
  <pageMargins left="0.51181102362204722" right="0.51181102362204722" top="0.78740157480314965" bottom="0.78740157480314965" header="0.31496062992125984" footer="0.31496062992125984"/>
  <pageSetup paperSize="9" orientation="portrait" horizontalDpi="0" verticalDpi="0" r:id="rId1"/>
  <headerFooter>
    <oddHeader xml:space="preserve">&amp;R&amp;10fl._______________
Proc. 59560.000596/2020-05
_________________
6ªGRR /USA    .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4"/>
  <sheetViews>
    <sheetView workbookViewId="0">
      <selection activeCell="A27" sqref="A27:D27"/>
    </sheetView>
  </sheetViews>
  <sheetFormatPr defaultColWidth="10.28515625" defaultRowHeight="12.75"/>
  <cols>
    <col min="1" max="1" width="8.5703125" style="25" customWidth="1"/>
    <col min="2" max="2" width="13" style="23" customWidth="1"/>
    <col min="3" max="3" width="43.140625" style="23" customWidth="1"/>
    <col min="4" max="4" width="24.7109375" style="23" customWidth="1"/>
    <col min="5" max="5" width="13.7109375" style="23" customWidth="1"/>
    <col min="6" max="6" width="10.28515625" style="23" customWidth="1"/>
    <col min="7" max="16384" width="10.28515625" style="23"/>
  </cols>
  <sheetData>
    <row r="1" spans="1:6" ht="14.25" customHeight="1">
      <c r="A1" s="40"/>
      <c r="B1" s="41"/>
      <c r="C1" s="120" t="s">
        <v>115</v>
      </c>
      <c r="D1" s="121"/>
    </row>
    <row r="2" spans="1:6" ht="28.5" customHeight="1">
      <c r="A2" s="42"/>
      <c r="B2" s="22"/>
      <c r="C2" s="122" t="s">
        <v>72</v>
      </c>
      <c r="D2" s="123"/>
    </row>
    <row r="3" spans="1:6" ht="24.75" customHeight="1">
      <c r="A3" s="42"/>
      <c r="B3" s="22"/>
      <c r="C3" s="122" t="s">
        <v>73</v>
      </c>
      <c r="D3" s="123"/>
    </row>
    <row r="4" spans="1:6">
      <c r="A4" s="43"/>
      <c r="B4" s="36"/>
      <c r="C4" s="36"/>
      <c r="D4" s="44"/>
    </row>
    <row r="5" spans="1:6">
      <c r="A5" s="43"/>
      <c r="B5" s="36"/>
      <c r="C5" s="36"/>
      <c r="D5" s="44"/>
    </row>
    <row r="6" spans="1:6">
      <c r="A6" s="124" t="s">
        <v>111</v>
      </c>
      <c r="B6" s="125"/>
      <c r="C6" s="125"/>
      <c r="D6" s="126"/>
    </row>
    <row r="7" spans="1:6">
      <c r="A7" s="124"/>
      <c r="B7" s="125"/>
      <c r="C7" s="125"/>
      <c r="D7" s="126"/>
    </row>
    <row r="8" spans="1:6">
      <c r="A8" s="45" t="s">
        <v>74</v>
      </c>
      <c r="B8" s="127" t="s">
        <v>75</v>
      </c>
      <c r="C8" s="128"/>
      <c r="D8" s="46" t="s">
        <v>76</v>
      </c>
    </row>
    <row r="9" spans="1:6">
      <c r="A9" s="117"/>
      <c r="B9" s="118"/>
      <c r="C9" s="118"/>
      <c r="D9" s="119"/>
    </row>
    <row r="10" spans="1:6">
      <c r="A10" s="47">
        <v>1</v>
      </c>
      <c r="B10" s="105" t="s">
        <v>77</v>
      </c>
      <c r="C10" s="106"/>
      <c r="D10" s="48">
        <v>5.5149999999999998E-2</v>
      </c>
    </row>
    <row r="11" spans="1:6">
      <c r="A11" s="107"/>
      <c r="B11" s="108"/>
      <c r="C11" s="108"/>
      <c r="D11" s="109"/>
    </row>
    <row r="12" spans="1:6">
      <c r="A12" s="47">
        <v>2</v>
      </c>
      <c r="B12" s="105" t="s">
        <v>78</v>
      </c>
      <c r="C12" s="106"/>
      <c r="D12" s="48">
        <f>SUM(D13:D16)</f>
        <v>5.6499999999999995E-2</v>
      </c>
      <c r="F12" s="24"/>
    </row>
    <row r="13" spans="1:6">
      <c r="A13" s="49" t="s">
        <v>79</v>
      </c>
      <c r="B13" s="112" t="s">
        <v>80</v>
      </c>
      <c r="C13" s="113"/>
      <c r="D13" s="50">
        <v>0.02</v>
      </c>
    </row>
    <row r="14" spans="1:6">
      <c r="A14" s="49" t="s">
        <v>81</v>
      </c>
      <c r="B14" s="112" t="s">
        <v>82</v>
      </c>
      <c r="C14" s="113"/>
      <c r="D14" s="50">
        <v>6.4999999999999997E-3</v>
      </c>
    </row>
    <row r="15" spans="1:6">
      <c r="A15" s="49" t="s">
        <v>83</v>
      </c>
      <c r="B15" s="112" t="s">
        <v>84</v>
      </c>
      <c r="C15" s="113"/>
      <c r="D15" s="50">
        <v>0.03</v>
      </c>
    </row>
    <row r="16" spans="1:6">
      <c r="A16" s="49" t="s">
        <v>85</v>
      </c>
      <c r="B16" s="112" t="s">
        <v>86</v>
      </c>
      <c r="C16" s="113"/>
      <c r="D16" s="50">
        <v>0</v>
      </c>
    </row>
    <row r="17" spans="1:5">
      <c r="A17" s="102"/>
      <c r="B17" s="103"/>
      <c r="C17" s="103"/>
      <c r="D17" s="104"/>
    </row>
    <row r="18" spans="1:5">
      <c r="A18" s="51">
        <v>3</v>
      </c>
      <c r="B18" s="105" t="s">
        <v>87</v>
      </c>
      <c r="C18" s="106"/>
      <c r="D18" s="48">
        <v>1.4E-2</v>
      </c>
    </row>
    <row r="19" spans="1:5">
      <c r="A19" s="114"/>
      <c r="B19" s="115"/>
      <c r="C19" s="115"/>
      <c r="D19" s="116"/>
    </row>
    <row r="20" spans="1:5">
      <c r="A20" s="47">
        <v>4</v>
      </c>
      <c r="B20" s="105" t="s">
        <v>88</v>
      </c>
      <c r="C20" s="106"/>
      <c r="D20" s="48">
        <v>6.0000000000000001E-3</v>
      </c>
    </row>
    <row r="21" spans="1:5">
      <c r="A21" s="102"/>
      <c r="B21" s="103"/>
      <c r="C21" s="103"/>
      <c r="D21" s="104"/>
    </row>
    <row r="22" spans="1:5">
      <c r="A22" s="47">
        <v>5</v>
      </c>
      <c r="B22" s="105" t="s">
        <v>89</v>
      </c>
      <c r="C22" s="106"/>
      <c r="D22" s="48">
        <v>1.0999999999999999E-2</v>
      </c>
    </row>
    <row r="23" spans="1:5">
      <c r="A23" s="102"/>
      <c r="B23" s="103"/>
      <c r="C23" s="103"/>
      <c r="D23" s="104"/>
    </row>
    <row r="24" spans="1:5">
      <c r="A24" s="47">
        <v>6</v>
      </c>
      <c r="B24" s="105" t="s">
        <v>90</v>
      </c>
      <c r="C24" s="106"/>
      <c r="D24" s="48">
        <v>8.5000000000000006E-2</v>
      </c>
    </row>
    <row r="25" spans="1:5">
      <c r="A25" s="107"/>
      <c r="B25" s="108"/>
      <c r="C25" s="108"/>
      <c r="D25" s="109"/>
    </row>
    <row r="26" spans="1:5">
      <c r="A26" s="52"/>
      <c r="B26" s="110" t="s">
        <v>91</v>
      </c>
      <c r="C26" s="111"/>
      <c r="D26" s="53">
        <f>((((1+$D$10+$D$18+$D$20)*(1+$D$22)*(1+$D$24))/(1-$D$12))-1)</f>
        <v>0.24999434578696333</v>
      </c>
      <c r="E26" s="35"/>
    </row>
    <row r="27" spans="1:5" ht="13.5" thickBot="1">
      <c r="A27" s="93"/>
      <c r="B27" s="94"/>
      <c r="C27" s="94"/>
      <c r="D27" s="95"/>
    </row>
    <row r="28" spans="1:5">
      <c r="B28" s="96" t="s">
        <v>92</v>
      </c>
      <c r="C28" s="38" t="s">
        <v>93</v>
      </c>
      <c r="D28" s="39" t="s">
        <v>94</v>
      </c>
    </row>
    <row r="29" spans="1:5" ht="13.5" thickBot="1">
      <c r="B29" s="97"/>
      <c r="C29" s="26" t="s">
        <v>95</v>
      </c>
      <c r="D29" s="27"/>
    </row>
    <row r="32" spans="1:5">
      <c r="A32" s="28" t="s">
        <v>96</v>
      </c>
      <c r="B32" s="29"/>
      <c r="C32" s="29"/>
      <c r="D32" s="29"/>
      <c r="E32" s="29"/>
    </row>
    <row r="33" spans="1:5">
      <c r="A33" s="28"/>
      <c r="B33" s="29"/>
      <c r="C33" s="29"/>
      <c r="D33" s="29"/>
      <c r="E33" s="29"/>
    </row>
    <row r="34" spans="1:5" ht="12.75" customHeight="1">
      <c r="A34" s="98" t="s">
        <v>97</v>
      </c>
      <c r="B34" s="99"/>
      <c r="C34" s="99"/>
      <c r="D34" s="99"/>
      <c r="E34" s="99"/>
    </row>
    <row r="35" spans="1:5">
      <c r="A35" s="99"/>
      <c r="B35" s="99"/>
      <c r="C35" s="99"/>
      <c r="D35" s="99"/>
      <c r="E35" s="99"/>
    </row>
    <row r="36" spans="1:5">
      <c r="A36" s="30"/>
      <c r="B36" s="30"/>
      <c r="C36" s="30"/>
      <c r="D36" s="30"/>
      <c r="E36" s="30"/>
    </row>
    <row r="37" spans="1:5" ht="15" customHeight="1">
      <c r="A37" s="100" t="s">
        <v>3</v>
      </c>
      <c r="B37" s="101"/>
      <c r="C37" s="31" t="s">
        <v>98</v>
      </c>
      <c r="D37" s="31" t="s">
        <v>99</v>
      </c>
      <c r="E37" s="31" t="s">
        <v>100</v>
      </c>
    </row>
    <row r="38" spans="1:5" ht="15" customHeight="1">
      <c r="A38" s="89" t="s">
        <v>101</v>
      </c>
      <c r="B38" s="89"/>
      <c r="C38" s="32">
        <v>3.4299999999999997</v>
      </c>
      <c r="D38" s="32">
        <v>4.93</v>
      </c>
      <c r="E38" s="32">
        <v>6.7100000000000009</v>
      </c>
    </row>
    <row r="39" spans="1:5" ht="15" customHeight="1">
      <c r="A39" s="89" t="s">
        <v>102</v>
      </c>
      <c r="B39" s="89"/>
      <c r="C39" s="32">
        <v>0.27999999999999997</v>
      </c>
      <c r="D39" s="32">
        <v>0.49</v>
      </c>
      <c r="E39" s="32">
        <v>0.75</v>
      </c>
    </row>
    <row r="40" spans="1:5" ht="15" customHeight="1">
      <c r="A40" s="89" t="s">
        <v>103</v>
      </c>
      <c r="B40" s="89"/>
      <c r="C40" s="32">
        <v>1</v>
      </c>
      <c r="D40" s="32">
        <v>1.39</v>
      </c>
      <c r="E40" s="32">
        <v>1.7399999999999998</v>
      </c>
    </row>
    <row r="41" spans="1:5" ht="15" customHeight="1">
      <c r="A41" s="89" t="s">
        <v>104</v>
      </c>
      <c r="B41" s="89"/>
      <c r="C41" s="32">
        <v>0.94000000000000006</v>
      </c>
      <c r="D41" s="32">
        <v>0.9900000000000001</v>
      </c>
      <c r="E41" s="32">
        <v>1.17</v>
      </c>
    </row>
    <row r="42" spans="1:5" ht="15" customHeight="1">
      <c r="A42" s="89" t="s">
        <v>105</v>
      </c>
      <c r="B42" s="89"/>
      <c r="C42" s="32">
        <v>6.74</v>
      </c>
      <c r="D42" s="32">
        <v>8.0399999999999991</v>
      </c>
      <c r="E42" s="32">
        <v>9.4</v>
      </c>
    </row>
    <row r="43" spans="1:5" ht="15" customHeight="1">
      <c r="A43" s="89" t="s">
        <v>106</v>
      </c>
      <c r="B43" s="89"/>
      <c r="C43" s="32">
        <v>5.65</v>
      </c>
      <c r="D43" s="32">
        <v>6.65</v>
      </c>
      <c r="E43" s="32">
        <v>8.65</v>
      </c>
    </row>
    <row r="44" spans="1:5" ht="15" customHeight="1">
      <c r="A44" s="89" t="s">
        <v>107</v>
      </c>
      <c r="B44" s="89"/>
      <c r="C44" s="32">
        <v>3</v>
      </c>
      <c r="D44" s="32">
        <v>3</v>
      </c>
      <c r="E44" s="32">
        <v>3</v>
      </c>
    </row>
    <row r="45" spans="1:5" ht="15" customHeight="1">
      <c r="A45" s="89" t="s">
        <v>82</v>
      </c>
      <c r="B45" s="89"/>
      <c r="C45" s="32">
        <v>0.65</v>
      </c>
      <c r="D45" s="32">
        <v>0.65</v>
      </c>
      <c r="E45" s="32">
        <v>0.65</v>
      </c>
    </row>
    <row r="46" spans="1:5" ht="15" customHeight="1">
      <c r="A46" s="89" t="s">
        <v>80</v>
      </c>
      <c r="B46" s="89"/>
      <c r="C46" s="32">
        <v>2</v>
      </c>
      <c r="D46" s="32">
        <v>3</v>
      </c>
      <c r="E46" s="32">
        <v>5</v>
      </c>
    </row>
    <row r="47" spans="1:5" ht="15" customHeight="1">
      <c r="A47" s="90" t="s">
        <v>108</v>
      </c>
      <c r="B47" s="90"/>
      <c r="C47" s="33">
        <v>4.5</v>
      </c>
      <c r="D47" s="33">
        <v>4.5</v>
      </c>
      <c r="E47" s="33">
        <v>4.5</v>
      </c>
    </row>
    <row r="48" spans="1:5" ht="15" customHeight="1">
      <c r="A48" s="91" t="s">
        <v>0</v>
      </c>
      <c r="B48" s="91"/>
      <c r="C48" s="34">
        <v>20.76</v>
      </c>
      <c r="D48" s="34">
        <v>24.18</v>
      </c>
      <c r="E48" s="34">
        <v>26.44</v>
      </c>
    </row>
    <row r="49" spans="1:5">
      <c r="A49" s="92" t="s">
        <v>109</v>
      </c>
      <c r="B49" s="92"/>
      <c r="C49" s="92"/>
      <c r="D49" s="92"/>
      <c r="E49" s="92"/>
    </row>
    <row r="50" spans="1:5">
      <c r="A50" s="92"/>
      <c r="B50" s="92"/>
      <c r="C50" s="92"/>
      <c r="D50" s="92"/>
      <c r="E50" s="92"/>
    </row>
    <row r="51" spans="1:5">
      <c r="A51" s="92"/>
      <c r="B51" s="92"/>
      <c r="C51" s="92"/>
      <c r="D51" s="92"/>
      <c r="E51" s="92"/>
    </row>
    <row r="52" spans="1:5">
      <c r="A52" s="92" t="s">
        <v>110</v>
      </c>
      <c r="B52" s="92"/>
      <c r="C52" s="92"/>
      <c r="D52" s="92"/>
      <c r="E52" s="92"/>
    </row>
    <row r="53" spans="1:5">
      <c r="A53" s="92"/>
      <c r="B53" s="92"/>
      <c r="C53" s="92"/>
      <c r="D53" s="92"/>
      <c r="E53" s="92"/>
    </row>
    <row r="54" spans="1:5">
      <c r="A54" s="92"/>
      <c r="B54" s="92"/>
      <c r="C54" s="92"/>
      <c r="D54" s="92"/>
      <c r="E54" s="92"/>
    </row>
  </sheetData>
  <mergeCells count="41">
    <mergeCell ref="B14:C14"/>
    <mergeCell ref="C1:D1"/>
    <mergeCell ref="C2:D2"/>
    <mergeCell ref="C3:D3"/>
    <mergeCell ref="A6:D6"/>
    <mergeCell ref="A7:D7"/>
    <mergeCell ref="B8:C8"/>
    <mergeCell ref="A9:D9"/>
    <mergeCell ref="B10:C10"/>
    <mergeCell ref="A11:D11"/>
    <mergeCell ref="B12:C12"/>
    <mergeCell ref="B13:C13"/>
    <mergeCell ref="B26:C26"/>
    <mergeCell ref="B15:C15"/>
    <mergeCell ref="B16:C16"/>
    <mergeCell ref="A17:D17"/>
    <mergeCell ref="B18:C18"/>
    <mergeCell ref="A19:D19"/>
    <mergeCell ref="B20:C20"/>
    <mergeCell ref="A21:D21"/>
    <mergeCell ref="B22:C22"/>
    <mergeCell ref="A23:D23"/>
    <mergeCell ref="B24:C24"/>
    <mergeCell ref="A25:D25"/>
    <mergeCell ref="A45:B45"/>
    <mergeCell ref="A27:D27"/>
    <mergeCell ref="B28:B29"/>
    <mergeCell ref="A34:E35"/>
    <mergeCell ref="A37:B37"/>
    <mergeCell ref="A38:B38"/>
    <mergeCell ref="A39:B39"/>
    <mergeCell ref="A40:B40"/>
    <mergeCell ref="A41:B41"/>
    <mergeCell ref="A42:B42"/>
    <mergeCell ref="A43:B43"/>
    <mergeCell ref="A44:B44"/>
    <mergeCell ref="A46:B46"/>
    <mergeCell ref="A47:B47"/>
    <mergeCell ref="A48:B48"/>
    <mergeCell ref="A49:E51"/>
    <mergeCell ref="A52:E54"/>
  </mergeCells>
  <pageMargins left="0.7" right="0.7" top="0.75" bottom="0.75" header="0.3" footer="0.3"/>
  <pageSetup paperSize="9" scale="97" orientation="portrait" horizontalDpi="0" verticalDpi="0" r:id="rId1"/>
  <headerFooter>
    <oddHeader xml:space="preserve">&amp;R&amp;10fl._______________
Proc. 59560.000596/2020-05
_________________
6ªGRR/USA     . 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2"/>
  <sheetViews>
    <sheetView tabSelected="1" workbookViewId="0">
      <selection activeCell="A8" sqref="A8"/>
    </sheetView>
  </sheetViews>
  <sheetFormatPr defaultColWidth="10.28515625" defaultRowHeight="12.75"/>
  <cols>
    <col min="1" max="1" width="11.7109375" style="25" customWidth="1"/>
    <col min="2" max="2" width="10.28515625" style="23" customWidth="1"/>
    <col min="3" max="3" width="37.7109375" style="23" customWidth="1"/>
    <col min="4" max="4" width="20.85546875" style="23" customWidth="1"/>
    <col min="5" max="6" width="10.28515625" style="23" customWidth="1"/>
    <col min="7" max="16384" width="10.28515625" style="23"/>
  </cols>
  <sheetData>
    <row r="1" spans="1:6" ht="22.5" customHeight="1">
      <c r="A1" s="40"/>
      <c r="B1" s="41"/>
      <c r="C1" s="120" t="s">
        <v>115</v>
      </c>
      <c r="D1" s="121"/>
    </row>
    <row r="2" spans="1:6" ht="24" customHeight="1">
      <c r="A2" s="42"/>
      <c r="B2" s="22"/>
      <c r="C2" s="122" t="s">
        <v>72</v>
      </c>
      <c r="D2" s="123"/>
    </row>
    <row r="3" spans="1:6" ht="14.25" customHeight="1">
      <c r="A3" s="42"/>
      <c r="B3" s="22"/>
      <c r="C3" s="122" t="s">
        <v>73</v>
      </c>
      <c r="D3" s="123"/>
    </row>
    <row r="4" spans="1:6">
      <c r="A4" s="43"/>
      <c r="B4" s="36"/>
      <c r="C4" s="36"/>
      <c r="D4" s="44"/>
    </row>
    <row r="5" spans="1:6">
      <c r="A5" s="43"/>
      <c r="B5" s="36"/>
      <c r="C5" s="36"/>
      <c r="D5" s="44"/>
    </row>
    <row r="6" spans="1:6">
      <c r="A6" s="124" t="s">
        <v>112</v>
      </c>
      <c r="B6" s="125"/>
      <c r="C6" s="125"/>
      <c r="D6" s="126"/>
    </row>
    <row r="7" spans="1:6">
      <c r="A7" s="124"/>
      <c r="B7" s="125"/>
      <c r="C7" s="125"/>
      <c r="D7" s="126"/>
    </row>
    <row r="8" spans="1:6">
      <c r="A8" s="45" t="s">
        <v>74</v>
      </c>
      <c r="B8" s="127" t="s">
        <v>75</v>
      </c>
      <c r="C8" s="128"/>
      <c r="D8" s="46" t="s">
        <v>76</v>
      </c>
    </row>
    <row r="9" spans="1:6">
      <c r="A9" s="117"/>
      <c r="B9" s="118"/>
      <c r="C9" s="118"/>
      <c r="D9" s="119"/>
    </row>
    <row r="10" spans="1:6">
      <c r="A10" s="47">
        <v>1</v>
      </c>
      <c r="B10" s="105" t="s">
        <v>77</v>
      </c>
      <c r="C10" s="106"/>
      <c r="D10" s="48">
        <v>0.04</v>
      </c>
    </row>
    <row r="11" spans="1:6">
      <c r="A11" s="107"/>
      <c r="B11" s="108"/>
      <c r="C11" s="108"/>
      <c r="D11" s="109"/>
    </row>
    <row r="12" spans="1:6">
      <c r="A12" s="47">
        <v>2</v>
      </c>
      <c r="B12" s="105" t="s">
        <v>78</v>
      </c>
      <c r="C12" s="106"/>
      <c r="D12" s="48">
        <f>SUM(D13:D16)</f>
        <v>3.6499999999999998E-2</v>
      </c>
      <c r="F12" s="24"/>
    </row>
    <row r="13" spans="1:6">
      <c r="A13" s="49" t="s">
        <v>79</v>
      </c>
      <c r="B13" s="112" t="s">
        <v>80</v>
      </c>
      <c r="C13" s="113"/>
      <c r="D13" s="50">
        <v>0</v>
      </c>
    </row>
    <row r="14" spans="1:6">
      <c r="A14" s="49" t="s">
        <v>81</v>
      </c>
      <c r="B14" s="137">
        <v>0.09</v>
      </c>
      <c r="C14" s="113"/>
      <c r="D14" s="50">
        <v>6.4999999999999997E-3</v>
      </c>
    </row>
    <row r="15" spans="1:6">
      <c r="A15" s="49" t="s">
        <v>83</v>
      </c>
      <c r="B15" s="112" t="s">
        <v>84</v>
      </c>
      <c r="C15" s="113"/>
      <c r="D15" s="50">
        <v>0.03</v>
      </c>
    </row>
    <row r="16" spans="1:6">
      <c r="A16" s="49" t="s">
        <v>85</v>
      </c>
      <c r="B16" s="112" t="s">
        <v>86</v>
      </c>
      <c r="C16" s="113"/>
      <c r="D16" s="50">
        <v>0</v>
      </c>
    </row>
    <row r="17" spans="1:5">
      <c r="A17" s="102"/>
      <c r="B17" s="103"/>
      <c r="C17" s="103"/>
      <c r="D17" s="104"/>
    </row>
    <row r="18" spans="1:5">
      <c r="A18" s="51">
        <v>3</v>
      </c>
      <c r="B18" s="105" t="s">
        <v>87</v>
      </c>
      <c r="C18" s="106"/>
      <c r="D18" s="48">
        <v>8.5000000000000006E-3</v>
      </c>
    </row>
    <row r="19" spans="1:5">
      <c r="A19" s="114"/>
      <c r="B19" s="115"/>
      <c r="C19" s="115"/>
      <c r="D19" s="116"/>
    </row>
    <row r="20" spans="1:5">
      <c r="A20" s="47">
        <v>4</v>
      </c>
      <c r="B20" s="105" t="s">
        <v>88</v>
      </c>
      <c r="C20" s="106"/>
      <c r="D20" s="48">
        <v>6.0000000000000001E-3</v>
      </c>
    </row>
    <row r="21" spans="1:5">
      <c r="A21" s="114"/>
      <c r="B21" s="115"/>
      <c r="C21" s="115"/>
      <c r="D21" s="116"/>
    </row>
    <row r="22" spans="1:5">
      <c r="A22" s="54">
        <v>5</v>
      </c>
      <c r="B22" s="129" t="s">
        <v>89</v>
      </c>
      <c r="C22" s="130"/>
      <c r="D22" s="55">
        <v>8.9999999999999993E-3</v>
      </c>
    </row>
    <row r="23" spans="1:5">
      <c r="A23" s="131"/>
      <c r="B23" s="132"/>
      <c r="C23" s="132"/>
      <c r="D23" s="133"/>
    </row>
    <row r="24" spans="1:5">
      <c r="A24" s="54">
        <v>6</v>
      </c>
      <c r="B24" s="129" t="s">
        <v>90</v>
      </c>
      <c r="C24" s="130"/>
      <c r="D24" s="55">
        <v>5.5E-2</v>
      </c>
    </row>
    <row r="25" spans="1:5">
      <c r="A25" s="134"/>
      <c r="B25" s="135"/>
      <c r="C25" s="135"/>
      <c r="D25" s="136"/>
    </row>
    <row r="26" spans="1:5">
      <c r="A26" s="52"/>
      <c r="B26" s="110" t="s">
        <v>91</v>
      </c>
      <c r="C26" s="111"/>
      <c r="D26" s="53">
        <f>(((1+$D$10+$D$18+$D$20)*(1+$D$22)*(1+$D$24))/(1-$D$12))-1</f>
        <v>0.16503370783601423</v>
      </c>
      <c r="E26" s="24"/>
    </row>
    <row r="27" spans="1:5" ht="13.5" thickBot="1">
      <c r="A27" s="93"/>
      <c r="B27" s="94"/>
      <c r="C27" s="94"/>
      <c r="D27" s="95"/>
    </row>
    <row r="29" spans="1:5">
      <c r="A29" s="28" t="s">
        <v>96</v>
      </c>
      <c r="B29" s="29"/>
      <c r="C29" s="29"/>
      <c r="D29" s="29"/>
      <c r="E29" s="29"/>
    </row>
    <row r="30" spans="1:5">
      <c r="A30" s="28"/>
      <c r="B30" s="29"/>
      <c r="C30" s="29"/>
      <c r="D30" s="29"/>
      <c r="E30" s="29"/>
    </row>
    <row r="31" spans="1:5">
      <c r="A31" s="98" t="s">
        <v>97</v>
      </c>
      <c r="B31" s="99"/>
      <c r="C31" s="99"/>
      <c r="D31" s="99"/>
      <c r="E31" s="99"/>
    </row>
    <row r="32" spans="1:5">
      <c r="A32" s="99"/>
      <c r="B32" s="99"/>
      <c r="C32" s="99"/>
      <c r="D32" s="99"/>
      <c r="E32" s="99"/>
    </row>
    <row r="34" spans="1:9">
      <c r="A34" s="100" t="s">
        <v>3</v>
      </c>
      <c r="B34" s="101"/>
      <c r="C34" s="31" t="s">
        <v>98</v>
      </c>
      <c r="D34" s="31" t="s">
        <v>99</v>
      </c>
      <c r="E34" s="31" t="s">
        <v>100</v>
      </c>
      <c r="G34" s="36"/>
      <c r="H34" s="36"/>
    </row>
    <row r="35" spans="1:9" ht="15">
      <c r="A35" s="89" t="s">
        <v>101</v>
      </c>
      <c r="B35" s="89"/>
      <c r="C35" s="32">
        <v>1.5</v>
      </c>
      <c r="D35" s="32">
        <v>3.45</v>
      </c>
      <c r="E35" s="32">
        <v>4.49</v>
      </c>
      <c r="G35" s="37"/>
      <c r="H35" s="36"/>
      <c r="I35" s="36"/>
    </row>
    <row r="36" spans="1:9" ht="15">
      <c r="A36" s="89" t="s">
        <v>102</v>
      </c>
      <c r="B36" s="89"/>
      <c r="C36" s="32">
        <v>0.3</v>
      </c>
      <c r="D36" s="32">
        <v>0.48</v>
      </c>
      <c r="E36" s="32">
        <v>0.82</v>
      </c>
      <c r="G36" s="37"/>
      <c r="H36" s="36"/>
      <c r="I36" s="36"/>
    </row>
    <row r="37" spans="1:9" ht="15">
      <c r="A37" s="89" t="s">
        <v>103</v>
      </c>
      <c r="B37" s="89"/>
      <c r="C37" s="32">
        <v>0.56000000000000005</v>
      </c>
      <c r="D37" s="32">
        <v>0.85</v>
      </c>
      <c r="E37" s="32">
        <v>0.89</v>
      </c>
      <c r="G37" s="37"/>
      <c r="H37" s="36"/>
      <c r="I37" s="36"/>
    </row>
    <row r="38" spans="1:9" ht="15">
      <c r="A38" s="89" t="s">
        <v>104</v>
      </c>
      <c r="B38" s="89"/>
      <c r="C38" s="32">
        <v>0.85</v>
      </c>
      <c r="D38" s="32">
        <v>0.85</v>
      </c>
      <c r="E38" s="32">
        <v>1.1000000000000001</v>
      </c>
      <c r="G38" s="37"/>
      <c r="H38" s="36"/>
      <c r="I38" s="36"/>
    </row>
    <row r="39" spans="1:9" ht="15">
      <c r="A39" s="89" t="s">
        <v>105</v>
      </c>
      <c r="B39" s="89"/>
      <c r="C39" s="32">
        <v>3.5</v>
      </c>
      <c r="D39" s="32">
        <v>5.1100000000000003</v>
      </c>
      <c r="E39" s="32">
        <v>6.22</v>
      </c>
      <c r="G39" s="37"/>
      <c r="H39" s="36"/>
      <c r="I39" s="36"/>
    </row>
    <row r="40" spans="1:9">
      <c r="A40" s="89" t="s">
        <v>107</v>
      </c>
      <c r="B40" s="89"/>
      <c r="C40" s="32">
        <v>3</v>
      </c>
      <c r="D40" s="32">
        <v>3</v>
      </c>
      <c r="E40" s="32">
        <v>3</v>
      </c>
      <c r="G40" s="36"/>
      <c r="H40" s="36"/>
      <c r="I40" s="36"/>
    </row>
    <row r="41" spans="1:9">
      <c r="A41" s="89" t="s">
        <v>82</v>
      </c>
      <c r="B41" s="89"/>
      <c r="C41" s="32">
        <v>0.65</v>
      </c>
      <c r="D41" s="32">
        <v>0.65</v>
      </c>
      <c r="E41" s="32">
        <v>0.65</v>
      </c>
      <c r="G41" s="36"/>
      <c r="H41" s="36"/>
      <c r="I41" s="36"/>
    </row>
    <row r="42" spans="1:9">
      <c r="A42" s="91" t="s">
        <v>0</v>
      </c>
      <c r="B42" s="91"/>
      <c r="C42" s="34">
        <v>11.1</v>
      </c>
      <c r="D42" s="34">
        <v>14.02</v>
      </c>
      <c r="E42" s="34">
        <v>16.8</v>
      </c>
    </row>
  </sheetData>
  <mergeCells count="35">
    <mergeCell ref="B8:C8"/>
    <mergeCell ref="A42:B42"/>
    <mergeCell ref="A39:B39"/>
    <mergeCell ref="A40:B40"/>
    <mergeCell ref="A41:B41"/>
    <mergeCell ref="A31:E32"/>
    <mergeCell ref="A34:B34"/>
    <mergeCell ref="A35:B35"/>
    <mergeCell ref="A36:B36"/>
    <mergeCell ref="A37:B37"/>
    <mergeCell ref="A38:B38"/>
    <mergeCell ref="C1:D1"/>
    <mergeCell ref="C2:D2"/>
    <mergeCell ref="C3:D3"/>
    <mergeCell ref="A6:D6"/>
    <mergeCell ref="A7:D7"/>
    <mergeCell ref="B20:C20"/>
    <mergeCell ref="A9:D9"/>
    <mergeCell ref="B10:C10"/>
    <mergeCell ref="A11:D11"/>
    <mergeCell ref="B12:C12"/>
    <mergeCell ref="B13:C13"/>
    <mergeCell ref="B14:C14"/>
    <mergeCell ref="B15:C15"/>
    <mergeCell ref="B16:C16"/>
    <mergeCell ref="A17:D17"/>
    <mergeCell ref="B18:C18"/>
    <mergeCell ref="A19:D19"/>
    <mergeCell ref="A27:D27"/>
    <mergeCell ref="A21:D21"/>
    <mergeCell ref="B22:C22"/>
    <mergeCell ref="A23:D23"/>
    <mergeCell ref="B24:C24"/>
    <mergeCell ref="A25:D25"/>
    <mergeCell ref="B26:C26"/>
  </mergeCells>
  <pageMargins left="0.51181102362204722" right="0.51181102362204722" top="0.78740157480314965" bottom="0.78740157480314965" header="0.31496062992125984" footer="0.31496062992125984"/>
  <pageSetup paperSize="9" orientation="portrait" horizontalDpi="0" verticalDpi="0" r:id="rId1"/>
  <headerFooter>
    <oddHeader xml:space="preserve">&amp;R&amp;10fl._______________
Proc. 59560.000596/2020-05
_________________
6ªGRR /USA    .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Encarg Soc</vt:lpstr>
      <vt:lpstr>BDI_Serv</vt:lpstr>
      <vt:lpstr>BDI_Mat</vt:lpstr>
      <vt:lpstr>BDI_Mat!Area_de_impressao</vt:lpstr>
      <vt:lpstr>BDI_Serv!Area_de_impressao</vt:lpstr>
      <vt:lpstr>'Encarg Soc'!Area_de_impressao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HALLAN MARQUES CAVALCANTE</dc:creator>
  <cp:lastModifiedBy>Everaldo de Andrade Cavalcanti</cp:lastModifiedBy>
  <cp:lastPrinted>2020-09-28T12:40:01Z</cp:lastPrinted>
  <dcterms:created xsi:type="dcterms:W3CDTF">2013-08-06T19:39:14Z</dcterms:created>
  <dcterms:modified xsi:type="dcterms:W3CDTF">2020-09-28T12:52:34Z</dcterms:modified>
</cp:coreProperties>
</file>