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042sr\2ª_grd\LICITAÇÕES 2018\CONSTRUÇÃO DE PRAÇAS_BARRO ALTO\CD DA LICITAÇÃO\"/>
    </mc:Choice>
  </mc:AlternateContent>
  <bookViews>
    <workbookView xWindow="90" yWindow="90" windowWidth="9450" windowHeight="4230" tabRatio="876"/>
  </bookViews>
  <sheets>
    <sheet name="Planilha" sheetId="28" r:id="rId1"/>
  </sheets>
  <externalReferences>
    <externalReference r:id="rId2"/>
    <externalReference r:id="rId3"/>
  </externalReferences>
  <definedNames>
    <definedName name="AccessDatabase" hidden="1">"D:\Arquivos do excel\Planilha modelo1.mdb"</definedName>
    <definedName name="af" localSheetId="0">#REF!</definedName>
    <definedName name="af">#REF!</definedName>
    <definedName name="ag" localSheetId="0">#REF!</definedName>
    <definedName name="ag">#REF!</definedName>
    <definedName name="_xlnm.Print_Area" localSheetId="0">Planilha!$A$1:$D$43</definedName>
    <definedName name="BALTO" localSheetId="0">#REF!</definedName>
    <definedName name="BALTO">#REF!</definedName>
    <definedName name="cho" localSheetId="0">#REF!</definedName>
    <definedName name="cho">#REF!</definedName>
    <definedName name="ci" localSheetId="0">#REF!</definedName>
    <definedName name="ci">#REF!</definedName>
    <definedName name="COD_ATRIUM">#REF!</definedName>
    <definedName name="COD_SINAPI">#REF!</definedName>
    <definedName name="jazida5">#REF!</definedName>
    <definedName name="jazida6">#REF!</definedName>
    <definedName name="ls" localSheetId="0">#REF!</definedName>
    <definedName name="ls">#REF!</definedName>
    <definedName name="lub" localSheetId="0">#REF!</definedName>
    <definedName name="lub">#REF!</definedName>
    <definedName name="meio" localSheetId="0">#REF!</definedName>
    <definedName name="meio">#REF!</definedName>
    <definedName name="od" localSheetId="0">#REF!</definedName>
    <definedName name="od">#REF!</definedName>
    <definedName name="of" localSheetId="0">#REF!</definedName>
    <definedName name="of">#REF!</definedName>
    <definedName name="pdm" localSheetId="0">#REF!</definedName>
    <definedName name="pdm">#REF!</definedName>
    <definedName name="pedra" localSheetId="0">#REF!</definedName>
    <definedName name="pedra">#REF!</definedName>
    <definedName name="port" localSheetId="0">#REF!</definedName>
    <definedName name="port">#REF!</definedName>
    <definedName name="PREF" localSheetId="0">#REF!</definedName>
    <definedName name="PREF">#REF!</definedName>
    <definedName name="ruas" localSheetId="0">#REF!</definedName>
    <definedName name="ruas">#REF!</definedName>
    <definedName name="s">#REF!</definedName>
    <definedName name="se" localSheetId="0">#REF!</definedName>
    <definedName name="se">#REF!</definedName>
    <definedName name="sx" localSheetId="0">#REF!</definedName>
    <definedName name="sx">#REF!</definedName>
    <definedName name="tb100cm" localSheetId="0">#REF!</definedName>
    <definedName name="tb100cm">#REF!</definedName>
    <definedName name="_xlnm.Print_Titles" localSheetId="0">Planilha!$4:$9</definedName>
    <definedName name="total" localSheetId="0">#REF!</definedName>
    <definedName name="total">#REF!</definedName>
  </definedNames>
  <calcPr calcId="152511"/>
</workbook>
</file>

<file path=xl/calcChain.xml><?xml version="1.0" encoding="utf-8"?>
<calcChain xmlns="http://schemas.openxmlformats.org/spreadsheetml/2006/main">
  <c r="D40" i="28" l="1"/>
  <c r="D39" i="28"/>
  <c r="D38" i="28"/>
  <c r="D37" i="28"/>
  <c r="D36" i="28"/>
  <c r="D35" i="28"/>
  <c r="D34" i="28"/>
  <c r="D33" i="28"/>
  <c r="D32" i="28"/>
  <c r="D31" i="28"/>
  <c r="D30" i="28"/>
  <c r="D29" i="28"/>
  <c r="D26" i="28"/>
  <c r="D25" i="28"/>
  <c r="D24" i="28"/>
  <c r="D23" i="28"/>
  <c r="D22" i="28"/>
  <c r="D21" i="28"/>
  <c r="D20" i="28"/>
  <c r="D19" i="28"/>
  <c r="D18" i="28"/>
  <c r="D17" i="28"/>
  <c r="D16" i="28"/>
  <c r="D15" i="28"/>
  <c r="D14" i="28"/>
  <c r="D13" i="28"/>
  <c r="D27" i="28" s="1"/>
  <c r="B40" i="28"/>
  <c r="B39" i="28"/>
  <c r="B38" i="28"/>
  <c r="B31" i="28"/>
  <c r="B37" i="28"/>
  <c r="B36" i="28"/>
  <c r="B35" i="28"/>
  <c r="B34" i="28"/>
  <c r="B33" i="28"/>
  <c r="B32" i="28"/>
  <c r="B29" i="28"/>
  <c r="B30" i="28"/>
  <c r="B28" i="28"/>
  <c r="D41" i="28" l="1"/>
  <c r="D43" i="28"/>
  <c r="B26" i="28"/>
  <c r="B25" i="28"/>
  <c r="B24" i="28"/>
  <c r="B23" i="28"/>
  <c r="B22" i="28"/>
  <c r="B21" i="28"/>
  <c r="B20" i="28"/>
  <c r="B19" i="28"/>
  <c r="B18" i="28"/>
  <c r="B17" i="28"/>
  <c r="B16" i="28"/>
  <c r="B15" i="28"/>
  <c r="B14" i="28"/>
  <c r="B13" i="28"/>
  <c r="B12" i="28"/>
</calcChain>
</file>

<file path=xl/sharedStrings.xml><?xml version="1.0" encoding="utf-8"?>
<sst xmlns="http://schemas.openxmlformats.org/spreadsheetml/2006/main" count="65" uniqueCount="41">
  <si>
    <t>DISCRIMINAÇÃO DOS SERVIÇOS</t>
  </si>
  <si>
    <t>TOTAL (R$)</t>
  </si>
  <si>
    <t>ITEM</t>
  </si>
  <si>
    <t xml:space="preserve">        MINISTÉRIO DA INTEGRAÇÃO NACIONAL</t>
  </si>
  <si>
    <t>OBJETO: EXECUÇÃO DE OBRAS E SERVIÇOS DE ENGENHARIA RELATIVOS À CONSTRUÇÃO DE 02 (DUAS) PRAÇAS NO MUNICÍPIO DE BARRO ALTO/BA, ÁREA DE ATUAÇÃO DA 2ª SUPERINTENDÊNCIA REGIONAL DA CODEVASF, NO ESTADO DA BAHIA.</t>
  </si>
  <si>
    <t>PLANILHA RESUMO</t>
  </si>
  <si>
    <t xml:space="preserve">TOTAL (R$) 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</si>
  <si>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</si>
  <si>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</si>
  <si>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</si>
  <si>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</si>
  <si>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</si>
  <si>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</si>
  <si>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</si>
  <si>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</si>
  <si>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</si>
  <si>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</si>
  <si>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</si>
  <si>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</si>
  <si>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</si>
  <si>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</si>
  <si>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</si>
  <si>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</si>
  <si>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</si>
  <si>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</si>
  <si>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</si>
  <si>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</si>
  <si>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</si>
  <si>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</si>
  <si>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</si>
  <si>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</si>
  <si>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</si>
  <si>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</si>
  <si>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</si>
  <si>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TOTAL DO ITEM I</t>
  </si>
  <si>
    <t>TOTAL DO ITEM II</t>
  </si>
  <si>
    <t xml:space="preserve">BDI UTILIZADO: 28,82%                                                        </t>
  </si>
  <si>
    <t>ENCARGOS SOCIAIS: 88,28%</t>
  </si>
  <si>
    <t>BASE:  SINAPI: MAIO/2018</t>
  </si>
  <si>
    <t xml:space="preserve">                                       2.ª GRD da 2ª SUPERINTENDÊNCIA REGIONAL- Bom Jesus da Lapa/Ba.</t>
  </si>
  <si>
    <t xml:space="preserve">                                                           COMPANHIA DE DESENVOLVIMENTO DOS VALES DO SÃO FRANCISCO E DO PARNAÍBA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</si>
</sst>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0"/>
      <color indexed="8"/>
      <name val="Arial Narrow"/>
      <family val="2"/>
    </font>
    <font>
      <sz val="11"/>
      <color indexed="8"/>
      <name val="Arial Narrow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164" fontId="5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1" applyFont="1"/>
    <xf numFmtId="4" fontId="2" fillId="0" borderId="0" xfId="1" applyNumberFormat="1" applyFont="1"/>
    <xf numFmtId="4" fontId="2" fillId="0" borderId="0" xfId="1" applyNumberFormat="1" applyFont="1" applyAlignment="1">
      <alignment horizontal="right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1"/>
    <xf numFmtId="49" fontId="9" fillId="0" borderId="0" xfId="0" applyNumberFormat="1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4" fillId="0" borderId="0" xfId="1" applyNumberFormat="1" applyFont="1" applyBorder="1" applyAlignment="1">
      <alignment horizontal="justify" vertical="center" wrapText="1"/>
    </xf>
    <xf numFmtId="0" fontId="3" fillId="0" borderId="0" xfId="0" applyFont="1" applyBorder="1" applyAlignment="1">
      <alignment horizontal="left" vertical="top"/>
    </xf>
    <xf numFmtId="0" fontId="3" fillId="0" borderId="1" xfId="1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0" fontId="6" fillId="0" borderId="1" xfId="1" applyFont="1" applyBorder="1" applyAlignment="1">
      <alignment horizontal="center" vertical="center" wrapText="1"/>
    </xf>
    <xf numFmtId="4" fontId="6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vertical="center" wrapText="1"/>
    </xf>
    <xf numFmtId="4" fontId="2" fillId="0" borderId="1" xfId="1" applyNumberFormat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/>
    </xf>
    <xf numFmtId="4" fontId="8" fillId="0" borderId="1" xfId="1" applyNumberFormat="1" applyFont="1" applyBorder="1" applyAlignment="1">
      <alignment horizontal="right" vertical="center"/>
    </xf>
    <xf numFmtId="0" fontId="3" fillId="0" borderId="1" xfId="1" applyFont="1" applyBorder="1" applyAlignment="1">
      <alignment vertical="center" wrapText="1"/>
    </xf>
    <xf numFmtId="4" fontId="3" fillId="0" borderId="1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vertical="center" wrapText="1"/>
    </xf>
    <xf numFmtId="4" fontId="2" fillId="0" borderId="3" xfId="1" applyNumberFormat="1" applyFont="1" applyBorder="1" applyAlignment="1">
      <alignment horizontal="center" vertical="center"/>
    </xf>
    <xf numFmtId="4" fontId="2" fillId="0" borderId="4" xfId="1" applyNumberFormat="1" applyFont="1" applyBorder="1" applyAlignment="1">
      <alignment horizontal="center" vertical="center"/>
    </xf>
    <xf numFmtId="0" fontId="3" fillId="0" borderId="0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1" fillId="0" borderId="0" xfId="1" applyNumberFormat="1" applyFont="1" applyBorder="1" applyAlignment="1">
      <alignment horizontal="justify" vertical="center" wrapText="1"/>
    </xf>
    <xf numFmtId="4" fontId="2" fillId="0" borderId="2" xfId="1" applyNumberFormat="1" applyFont="1" applyBorder="1" applyAlignment="1">
      <alignment horizontal="center" vertical="center"/>
    </xf>
    <xf numFmtId="4" fontId="2" fillId="0" borderId="4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right" vertical="center" wrapText="1"/>
    </xf>
    <xf numFmtId="0" fontId="3" fillId="0" borderId="4" xfId="1" applyFont="1" applyBorder="1" applyAlignment="1">
      <alignment horizontal="right" vertical="center" wrapText="1"/>
    </xf>
    <xf numFmtId="49" fontId="10" fillId="0" borderId="0" xfId="0" applyNumberFormat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9" fontId="10" fillId="0" borderId="0" xfId="0" applyNumberFormat="1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wrapText="1"/>
    </xf>
    <xf numFmtId="0" fontId="11" fillId="0" borderId="0" xfId="0" applyFont="1" applyBorder="1" applyAlignment="1">
      <alignment horizontal="left" wrapText="1"/>
    </xf>
  </cellXfs>
  <cellStyles count="6">
    <cellStyle name="Moeda 2" xfId="3"/>
    <cellStyle name="Normal" xfId="0" builtinId="0"/>
    <cellStyle name="Normal 2" xfId="1"/>
    <cellStyle name="Normal 3" xfId="4"/>
    <cellStyle name="Separador de milhares 2" xfId="2"/>
    <cellStyle name="Vírgula 2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25513</xdr:colOff>
      <xdr:row>0</xdr:row>
      <xdr:rowOff>0</xdr:rowOff>
    </xdr:from>
    <xdr:to>
      <xdr:col>1</xdr:col>
      <xdr:colOff>1185481</xdr:colOff>
      <xdr:row>2</xdr:row>
      <xdr:rowOff>144575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13" y="0"/>
          <a:ext cx="2001910" cy="60381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OR&#199;AMENTO%20GAMELEIRA/Planilha%20Or&#231;ament&#225;ria_Gameleir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OR&#199;AMENTO%20BARREIRO/Planilha%20Or&#231;ament&#225;ria_Barrei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"/>
      <sheetName val="Cronograma"/>
      <sheetName val="MC - Serviços Prelimiares"/>
      <sheetName val="MC - Praça da Gameleira"/>
      <sheetName val="Mobilização"/>
      <sheetName val="CPU 01"/>
      <sheetName val="CPU 02"/>
      <sheetName val="Equipamento Parque"/>
      <sheetName val="Equipamento Academia"/>
      <sheetName val="Plantas"/>
      <sheetName val="Diversos"/>
    </sheetNames>
    <sheetDataSet>
      <sheetData sheetId="0"/>
      <sheetData sheetId="1">
        <row r="11">
          <cell r="B11" t="str">
            <v>SERVIÇOS PRELIMINARES</v>
          </cell>
          <cell r="C11">
            <v>32977.079999999994</v>
          </cell>
        </row>
        <row r="13">
          <cell r="B13" t="str">
            <v>CONSTRUÇÃO DA PRAÇA DO POVOADO DE GAMELEIRA</v>
          </cell>
        </row>
        <row r="14">
          <cell r="B14" t="str">
            <v>LIMPEZA, LOCAÇÃO E ATERRO</v>
          </cell>
          <cell r="C14">
            <v>17237.27</v>
          </cell>
        </row>
        <row r="16">
          <cell r="B16" t="str">
            <v>GUIAS E PAVIMENTAÇÃO</v>
          </cell>
          <cell r="C16">
            <v>103808.44999999998</v>
          </cell>
        </row>
        <row r="18">
          <cell r="B18" t="str">
            <v>INSTALAÇÃO DE PERGOLADO</v>
          </cell>
          <cell r="C18">
            <v>35131.220000000008</v>
          </cell>
        </row>
        <row r="20">
          <cell r="B20" t="str">
            <v>INSTALAÇÃO DE BANCO JARDINEIRA</v>
          </cell>
          <cell r="C20">
            <v>10961.84</v>
          </cell>
        </row>
        <row r="22">
          <cell r="B22" t="str">
            <v>INSTALAÇÃO DE MINI PALCO</v>
          </cell>
          <cell r="C22">
            <v>10778.06</v>
          </cell>
        </row>
        <row r="24">
          <cell r="B24" t="str">
            <v>INSTALAÇÃO DE PÓRTICO DE CONCRETO</v>
          </cell>
          <cell r="C24">
            <v>22441.98</v>
          </cell>
        </row>
        <row r="26">
          <cell r="B26" t="str">
            <v>INSTALAÇÃO DE QUIOSQUE</v>
          </cell>
          <cell r="C26">
            <v>15373.480000000005</v>
          </cell>
        </row>
        <row r="28">
          <cell r="B28" t="str">
            <v>INSTALAÇAÕ DE PARQUE INFANTIL</v>
          </cell>
          <cell r="C28">
            <v>7594.92</v>
          </cell>
        </row>
        <row r="30">
          <cell r="B30" t="str">
            <v>ACADEMIA</v>
          </cell>
          <cell r="C30">
            <v>21709.79</v>
          </cell>
        </row>
        <row r="32">
          <cell r="B32" t="str">
            <v>INSTALAÇÕES ELÉTRICAS</v>
          </cell>
          <cell r="C32">
            <v>16515.809999999998</v>
          </cell>
        </row>
        <row r="34">
          <cell r="B34" t="str">
            <v>INSTALAÇÕES HIDRAULICAS</v>
          </cell>
          <cell r="C34">
            <v>4664.01</v>
          </cell>
        </row>
        <row r="36">
          <cell r="B36" t="str">
            <v>JARDINAGEM</v>
          </cell>
          <cell r="C36">
            <v>9131.7999999999993</v>
          </cell>
        </row>
        <row r="38">
          <cell r="B38" t="str">
            <v>DIVERSOS</v>
          </cell>
          <cell r="C38">
            <v>15063.64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"/>
      <sheetName val="Cronograma"/>
      <sheetName val="MC - Serviços Prelimiares"/>
      <sheetName val="MC - Praça do Barreiro"/>
      <sheetName val="Mobilização"/>
      <sheetName val="CPU 01"/>
      <sheetName val="CPU 02"/>
      <sheetName val="Equipamento Parque"/>
      <sheetName val="Equipamento Academia"/>
      <sheetName val="Plantas"/>
      <sheetName val="Diversos"/>
    </sheetNames>
    <sheetDataSet>
      <sheetData sheetId="0">
        <row r="19">
          <cell r="B19" t="str">
            <v>CONSTRUÇÃO DA PRAÇA DO POVOADO DE BARREIRO</v>
          </cell>
          <cell r="C19"/>
        </row>
      </sheetData>
      <sheetData sheetId="1">
        <row r="11">
          <cell r="B11" t="str">
            <v>SERVIÇOS PRELIMINARES</v>
          </cell>
          <cell r="C11">
            <v>32104.6</v>
          </cell>
        </row>
        <row r="14">
          <cell r="B14" t="str">
            <v>LIMPEZA, LOCAÇÃO E ATERRO</v>
          </cell>
          <cell r="C14">
            <v>10139.02</v>
          </cell>
        </row>
        <row r="16">
          <cell r="B16" t="str">
            <v>GUIAS E PAVIMENTAÇÃO</v>
          </cell>
          <cell r="C16">
            <v>112173.93000000001</v>
          </cell>
        </row>
        <row r="18">
          <cell r="B18" t="str">
            <v>INSTALAÇÃO DE PERGOLADO</v>
          </cell>
          <cell r="C18">
            <v>17712.2</v>
          </cell>
        </row>
        <row r="20">
          <cell r="B20" t="str">
            <v>INSTALAÇÃO DE MINI PALCO</v>
          </cell>
          <cell r="C20">
            <v>10778.06</v>
          </cell>
        </row>
        <row r="22">
          <cell r="B22" t="str">
            <v>INSTALAÇÃO DE PÓRTICO DE CONCRETO</v>
          </cell>
          <cell r="C22">
            <v>7116.41</v>
          </cell>
        </row>
        <row r="24">
          <cell r="B24" t="str">
            <v>INSTALAÇAÕ DE PARQUE INFANTIL</v>
          </cell>
          <cell r="C24">
            <v>7543.59</v>
          </cell>
        </row>
        <row r="26">
          <cell r="B26" t="str">
            <v>ACADEMIA</v>
          </cell>
          <cell r="C26">
            <v>21709.79</v>
          </cell>
        </row>
        <row r="28">
          <cell r="B28" t="str">
            <v>INSTALAÇÕES ELÉTRICAS</v>
          </cell>
          <cell r="C28">
            <v>13203.41</v>
          </cell>
        </row>
        <row r="30">
          <cell r="B30" t="str">
            <v>INSTALAÇÕES HIDRAULICAS</v>
          </cell>
          <cell r="C30">
            <v>4664.01</v>
          </cell>
        </row>
        <row r="32">
          <cell r="B32" t="str">
            <v>JARDINAGEM</v>
          </cell>
          <cell r="C32">
            <v>8331.5</v>
          </cell>
        </row>
        <row r="34">
          <cell r="B34" t="str">
            <v>DIVERSOS</v>
          </cell>
          <cell r="C34">
            <v>15182.2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showGridLines="0" tabSelected="1" view="pageBreakPreview" zoomScale="112" zoomScaleNormal="100" zoomScaleSheetLayoutView="112" workbookViewId="0">
      <selection activeCell="A3" sqref="A3:D3"/>
    </sheetView>
  </sheetViews>
  <sheetFormatPr defaultRowHeight="12.75" x14ac:dyDescent="0.2"/>
  <cols>
    <col min="1" max="1" width="12.5703125" style="1" customWidth="1"/>
    <col min="2" max="2" width="63" style="1" customWidth="1"/>
    <col min="3" max="3" width="9" style="2" customWidth="1"/>
    <col min="4" max="4" width="21.42578125" style="3" customWidth="1"/>
    <col min="5" max="5" width="9.140625" style="1"/>
    <col min="6" max="6" width="10.140625" style="1" bestFit="1" customWidth="1"/>
    <col min="7" max="16384" width="9.140625" style="1"/>
  </cols>
  <sheetData>
    <row r="1" spans="1:7" s="4" customFormat="1" ht="14.25" customHeight="1" x14ac:dyDescent="0.2">
      <c r="A1" s="8"/>
      <c r="B1" s="33" t="s">
        <v>3</v>
      </c>
      <c r="C1" s="33"/>
      <c r="D1" s="33"/>
    </row>
    <row r="2" spans="1:7" s="4" customFormat="1" ht="14.25" customHeight="1" x14ac:dyDescent="0.2">
      <c r="A2" s="38" t="s">
        <v>40</v>
      </c>
      <c r="B2" s="38"/>
      <c r="C2" s="38"/>
      <c r="D2" s="38"/>
    </row>
    <row r="3" spans="1:7" s="4" customFormat="1" ht="14.25" customHeight="1" x14ac:dyDescent="0.2">
      <c r="A3" s="38" t="s">
        <v>39</v>
      </c>
      <c r="B3" s="38"/>
      <c r="C3" s="38"/>
      <c r="D3" s="38"/>
    </row>
    <row r="4" spans="1:7" s="7" customFormat="1" x14ac:dyDescent="0.2">
      <c r="A4" s="11"/>
      <c r="B4" s="9"/>
      <c r="C4" s="6"/>
      <c r="D4" s="5"/>
    </row>
    <row r="5" spans="1:7" customFormat="1" ht="40.5" customHeight="1" x14ac:dyDescent="0.2">
      <c r="A5" s="37" t="s">
        <v>4</v>
      </c>
      <c r="B5" s="37"/>
      <c r="C5" s="37"/>
      <c r="D5" s="37"/>
    </row>
    <row r="6" spans="1:7" ht="12.75" customHeight="1" x14ac:dyDescent="0.2">
      <c r="A6" s="40" t="s">
        <v>36</v>
      </c>
      <c r="B6" s="40"/>
      <c r="C6" s="39" t="s">
        <v>37</v>
      </c>
      <c r="D6" s="39"/>
      <c r="E6" s="26"/>
      <c r="F6" s="26"/>
      <c r="G6" s="26"/>
    </row>
    <row r="7" spans="1:7" ht="12.75" customHeight="1" x14ac:dyDescent="0.2">
      <c r="A7" s="40" t="s">
        <v>38</v>
      </c>
      <c r="B7" s="40"/>
      <c r="C7" s="27"/>
      <c r="D7" s="28"/>
      <c r="E7" s="10"/>
      <c r="F7" s="10"/>
      <c r="G7" s="10"/>
    </row>
    <row r="8" spans="1:7" ht="12.75" customHeight="1" x14ac:dyDescent="0.2">
      <c r="A8" s="13"/>
      <c r="B8" s="13"/>
      <c r="C8" s="10"/>
      <c r="D8" s="10"/>
    </row>
    <row r="9" spans="1:7" ht="21" customHeight="1" x14ac:dyDescent="0.2">
      <c r="A9" s="34" t="s">
        <v>5</v>
      </c>
      <c r="B9" s="35"/>
      <c r="C9" s="35"/>
      <c r="D9" s="36"/>
    </row>
    <row r="11" spans="1:7" ht="31.5" customHeight="1" x14ac:dyDescent="0.2">
      <c r="A11" s="14" t="s">
        <v>2</v>
      </c>
      <c r="B11" s="14" t="s">
        <v>0</v>
      </c>
      <c r="C11" s="15" t="s">
        <v>2</v>
      </c>
      <c r="D11" s="15" t="s">
        <v>1</v>
      </c>
    </row>
    <row r="12" spans="1:7" ht="18" customHeight="1" x14ac:dyDescent="0.2">
      <c r="A12" s="12">
        <v>1</v>
      </c>
      <c r="B12" s="20" t="str">
        <f>[1]Cronograma!$B$13</f>
        <v>CONSTRUÇÃO DA PRAÇA DO POVOADO DE GAMELEIRA</v>
      </c>
      <c r="C12" s="29"/>
      <c r="D12" s="30"/>
    </row>
    <row r="13" spans="1:7" ht="18" customHeight="1" x14ac:dyDescent="0.2">
      <c r="A13" s="12" t="s">
        <v>7</v>
      </c>
      <c r="B13" s="16" t="str">
        <f>[1]Cronograma!$B$11</f>
        <v>SERVIÇOS PRELIMINARES</v>
      </c>
      <c r="C13" s="12">
        <v>1</v>
      </c>
      <c r="D13" s="17">
        <f>[1]Cronograma!$C$11</f>
        <v>32977.079999999994</v>
      </c>
    </row>
    <row r="14" spans="1:7" ht="18" customHeight="1" x14ac:dyDescent="0.2">
      <c r="A14" s="12" t="s">
        <v>8</v>
      </c>
      <c r="B14" s="16" t="str">
        <f>[1]Cronograma!$B$14</f>
        <v>LIMPEZA, LOCAÇÃO E ATERRO</v>
      </c>
      <c r="C14" s="12" t="s">
        <v>21</v>
      </c>
      <c r="D14" s="17">
        <f>[1]Cronograma!$C$14</f>
        <v>17237.27</v>
      </c>
    </row>
    <row r="15" spans="1:7" ht="18" customHeight="1" x14ac:dyDescent="0.2">
      <c r="A15" s="12" t="s">
        <v>9</v>
      </c>
      <c r="B15" s="16" t="str">
        <f>[1]Cronograma!$B$16</f>
        <v>GUIAS E PAVIMENTAÇÃO</v>
      </c>
      <c r="C15" s="12" t="s">
        <v>22</v>
      </c>
      <c r="D15" s="17">
        <f>[1]Cronograma!$C$16</f>
        <v>103808.44999999998</v>
      </c>
    </row>
    <row r="16" spans="1:7" ht="18" customHeight="1" x14ac:dyDescent="0.2">
      <c r="A16" s="12" t="s">
        <v>10</v>
      </c>
      <c r="B16" s="16" t="str">
        <f>[1]Cronograma!$B$18</f>
        <v>INSTALAÇÃO DE PERGOLADO</v>
      </c>
      <c r="C16" s="12" t="s">
        <v>23</v>
      </c>
      <c r="D16" s="17">
        <f>[1]Cronograma!$C$18</f>
        <v>35131.220000000008</v>
      </c>
    </row>
    <row r="17" spans="1:4" ht="18" customHeight="1" x14ac:dyDescent="0.2">
      <c r="A17" s="12" t="s">
        <v>11</v>
      </c>
      <c r="B17" s="16" t="str">
        <f>[1]Cronograma!$B$20</f>
        <v>INSTALAÇÃO DE BANCO JARDINEIRA</v>
      </c>
      <c r="C17" s="12" t="s">
        <v>24</v>
      </c>
      <c r="D17" s="17">
        <f>[1]Cronograma!$C$20</f>
        <v>10961.84</v>
      </c>
    </row>
    <row r="18" spans="1:4" ht="18" customHeight="1" x14ac:dyDescent="0.2">
      <c r="A18" s="12" t="s">
        <v>12</v>
      </c>
      <c r="B18" s="16" t="str">
        <f>[1]Cronograma!$B$22</f>
        <v>INSTALAÇÃO DE MINI PALCO</v>
      </c>
      <c r="C18" s="12" t="s">
        <v>25</v>
      </c>
      <c r="D18" s="17">
        <f>[1]Cronograma!$C$22</f>
        <v>10778.06</v>
      </c>
    </row>
    <row r="19" spans="1:4" ht="18" customHeight="1" x14ac:dyDescent="0.2">
      <c r="A19" s="12" t="s">
        <v>13</v>
      </c>
      <c r="B19" s="16" t="str">
        <f>[1]Cronograma!$B$24</f>
        <v>INSTALAÇÃO DE PÓRTICO DE CONCRETO</v>
      </c>
      <c r="C19" s="12" t="s">
        <v>26</v>
      </c>
      <c r="D19" s="17">
        <f>[1]Cronograma!$C$24</f>
        <v>22441.98</v>
      </c>
    </row>
    <row r="20" spans="1:4" ht="18" customHeight="1" x14ac:dyDescent="0.2">
      <c r="A20" s="12" t="s">
        <v>14</v>
      </c>
      <c r="B20" s="16" t="str">
        <f>[1]Cronograma!$B$26</f>
        <v>INSTALAÇÃO DE QUIOSQUE</v>
      </c>
      <c r="C20" s="12" t="s">
        <v>27</v>
      </c>
      <c r="D20" s="17">
        <f>[1]Cronograma!$C$26</f>
        <v>15373.480000000005</v>
      </c>
    </row>
    <row r="21" spans="1:4" ht="18" customHeight="1" x14ac:dyDescent="0.2">
      <c r="A21" s="12" t="s">
        <v>15</v>
      </c>
      <c r="B21" s="16" t="str">
        <f>[1]Cronograma!$B$28</f>
        <v>INSTALAÇAÕ DE PARQUE INFANTIL</v>
      </c>
      <c r="C21" s="12" t="s">
        <v>28</v>
      </c>
      <c r="D21" s="17">
        <f>[1]Cronograma!$C$28</f>
        <v>7594.92</v>
      </c>
    </row>
    <row r="22" spans="1:4" ht="18" customHeight="1" x14ac:dyDescent="0.2">
      <c r="A22" s="12" t="s">
        <v>16</v>
      </c>
      <c r="B22" s="16" t="str">
        <f>[1]Cronograma!$B$30</f>
        <v>ACADEMIA</v>
      </c>
      <c r="C22" s="12" t="s">
        <v>29</v>
      </c>
      <c r="D22" s="17">
        <f>[1]Cronograma!$C$30</f>
        <v>21709.79</v>
      </c>
    </row>
    <row r="23" spans="1:4" ht="18" customHeight="1" x14ac:dyDescent="0.2">
      <c r="A23" s="12" t="s">
        <v>17</v>
      </c>
      <c r="B23" s="16" t="str">
        <f>[1]Cronograma!$B$32</f>
        <v>INSTALAÇÕES ELÉTRICAS</v>
      </c>
      <c r="C23" s="12" t="s">
        <v>30</v>
      </c>
      <c r="D23" s="17">
        <f>[1]Cronograma!$C$32</f>
        <v>16515.809999999998</v>
      </c>
    </row>
    <row r="24" spans="1:4" ht="18" customHeight="1" x14ac:dyDescent="0.2">
      <c r="A24" s="12" t="s">
        <v>18</v>
      </c>
      <c r="B24" s="16" t="str">
        <f>[1]Cronograma!$B$34</f>
        <v>INSTALAÇÕES HIDRAULICAS</v>
      </c>
      <c r="C24" s="12" t="s">
        <v>31</v>
      </c>
      <c r="D24" s="17">
        <f>[1]Cronograma!$C$34</f>
        <v>4664.01</v>
      </c>
    </row>
    <row r="25" spans="1:4" ht="18" customHeight="1" x14ac:dyDescent="0.2">
      <c r="A25" s="12" t="s">
        <v>19</v>
      </c>
      <c r="B25" s="16" t="str">
        <f>[1]Cronograma!$B$36</f>
        <v>JARDINAGEM</v>
      </c>
      <c r="C25" s="12" t="s">
        <v>32</v>
      </c>
      <c r="D25" s="17">
        <f>[1]Cronograma!$C$36</f>
        <v>9131.7999999999993</v>
      </c>
    </row>
    <row r="26" spans="1:4" ht="18" customHeight="1" x14ac:dyDescent="0.2">
      <c r="A26" s="12" t="s">
        <v>20</v>
      </c>
      <c r="B26" s="16" t="str">
        <f>[1]Cronograma!$B$38</f>
        <v>DIVERSOS</v>
      </c>
      <c r="C26" s="12" t="s">
        <v>33</v>
      </c>
      <c r="D26" s="17">
        <f>[1]Cronograma!$C$38</f>
        <v>15063.64</v>
      </c>
    </row>
    <row r="27" spans="1:4" ht="18" customHeight="1" x14ac:dyDescent="0.2">
      <c r="A27" s="12"/>
      <c r="B27" s="31" t="s">
        <v>34</v>
      </c>
      <c r="C27" s="32"/>
      <c r="D27" s="21">
        <f>SUM(D13:D26)</f>
        <v>323389.35000000003</v>
      </c>
    </row>
    <row r="28" spans="1:4" ht="18" customHeight="1" x14ac:dyDescent="0.2">
      <c r="A28" s="12">
        <v>2</v>
      </c>
      <c r="B28" s="20" t="str">
        <f>[2]Planilha!$B$19:$C$19</f>
        <v>CONSTRUÇÃO DA PRAÇA DO POVOADO DE BARREIRO</v>
      </c>
      <c r="C28" s="17"/>
      <c r="D28" s="17"/>
    </row>
    <row r="29" spans="1:4" ht="18" customHeight="1" x14ac:dyDescent="0.2">
      <c r="A29" s="12" t="s">
        <v>21</v>
      </c>
      <c r="B29" s="16" t="str">
        <f>[2]Cronograma!$B$11</f>
        <v>SERVIÇOS PRELIMINARES</v>
      </c>
      <c r="C29" s="12">
        <v>1</v>
      </c>
      <c r="D29" s="17">
        <f>[2]Cronograma!$C$11</f>
        <v>32104.6</v>
      </c>
    </row>
    <row r="30" spans="1:4" ht="18" customHeight="1" x14ac:dyDescent="0.2">
      <c r="A30" s="12" t="s">
        <v>22</v>
      </c>
      <c r="B30" s="16" t="str">
        <f>[2]Cronograma!$B$14</f>
        <v>LIMPEZA, LOCAÇÃO E ATERRO</v>
      </c>
      <c r="C30" s="12" t="s">
        <v>21</v>
      </c>
      <c r="D30" s="17">
        <f>[2]Cronograma!$C$14</f>
        <v>10139.02</v>
      </c>
    </row>
    <row r="31" spans="1:4" ht="18" customHeight="1" x14ac:dyDescent="0.2">
      <c r="A31" s="12" t="s">
        <v>23</v>
      </c>
      <c r="B31" s="16" t="str">
        <f>[2]Cronograma!$B$16</f>
        <v>GUIAS E PAVIMENTAÇÃO</v>
      </c>
      <c r="C31" s="12" t="s">
        <v>22</v>
      </c>
      <c r="D31" s="17">
        <f>[2]Cronograma!$C$16</f>
        <v>112173.93000000001</v>
      </c>
    </row>
    <row r="32" spans="1:4" ht="18" customHeight="1" x14ac:dyDescent="0.2">
      <c r="A32" s="12" t="s">
        <v>24</v>
      </c>
      <c r="B32" s="16" t="str">
        <f>[2]Cronograma!$B$18</f>
        <v>INSTALAÇÃO DE PERGOLADO</v>
      </c>
      <c r="C32" s="12" t="s">
        <v>23</v>
      </c>
      <c r="D32" s="17">
        <f>[2]Cronograma!$C$18</f>
        <v>17712.2</v>
      </c>
    </row>
    <row r="33" spans="1:4" ht="18" customHeight="1" x14ac:dyDescent="0.2">
      <c r="A33" s="12" t="s">
        <v>25</v>
      </c>
      <c r="B33" s="16" t="str">
        <f>[2]Cronograma!$B$20</f>
        <v>INSTALAÇÃO DE MINI PALCO</v>
      </c>
      <c r="C33" s="12" t="s">
        <v>24</v>
      </c>
      <c r="D33" s="17">
        <f>[2]Cronograma!$C$20</f>
        <v>10778.06</v>
      </c>
    </row>
    <row r="34" spans="1:4" ht="18" customHeight="1" x14ac:dyDescent="0.2">
      <c r="A34" s="12" t="s">
        <v>26</v>
      </c>
      <c r="B34" s="16" t="str">
        <f>[2]Cronograma!$B$22</f>
        <v>INSTALAÇÃO DE PÓRTICO DE CONCRETO</v>
      </c>
      <c r="C34" s="12" t="s">
        <v>25</v>
      </c>
      <c r="D34" s="17">
        <f>[2]Cronograma!$C$22</f>
        <v>7116.41</v>
      </c>
    </row>
    <row r="35" spans="1:4" ht="18" customHeight="1" x14ac:dyDescent="0.2">
      <c r="A35" s="12" t="s">
        <v>27</v>
      </c>
      <c r="B35" s="16" t="str">
        <f>[2]Cronograma!$B$24</f>
        <v>INSTALAÇAÕ DE PARQUE INFANTIL</v>
      </c>
      <c r="C35" s="12" t="s">
        <v>26</v>
      </c>
      <c r="D35" s="17">
        <f>[2]Cronograma!$C$24</f>
        <v>7543.59</v>
      </c>
    </row>
    <row r="36" spans="1:4" ht="18" customHeight="1" x14ac:dyDescent="0.2">
      <c r="A36" s="12" t="s">
        <v>28</v>
      </c>
      <c r="B36" s="16" t="str">
        <f>[2]Cronograma!$B$26</f>
        <v>ACADEMIA</v>
      </c>
      <c r="C36" s="12" t="s">
        <v>27</v>
      </c>
      <c r="D36" s="17">
        <f>[2]Cronograma!$C$26</f>
        <v>21709.79</v>
      </c>
    </row>
    <row r="37" spans="1:4" ht="18" customHeight="1" x14ac:dyDescent="0.2">
      <c r="A37" s="12" t="s">
        <v>29</v>
      </c>
      <c r="B37" s="16" t="str">
        <f>[2]Cronograma!$B$28</f>
        <v>INSTALAÇÕES ELÉTRICAS</v>
      </c>
      <c r="C37" s="12" t="s">
        <v>28</v>
      </c>
      <c r="D37" s="17">
        <f>[2]Cronograma!$C$28</f>
        <v>13203.41</v>
      </c>
    </row>
    <row r="38" spans="1:4" ht="18" customHeight="1" x14ac:dyDescent="0.2">
      <c r="A38" s="12" t="s">
        <v>30</v>
      </c>
      <c r="B38" s="16" t="str">
        <f>[2]Cronograma!$B$30</f>
        <v>INSTALAÇÕES HIDRAULICAS</v>
      </c>
      <c r="C38" s="12" t="s">
        <v>29</v>
      </c>
      <c r="D38" s="17">
        <f>[2]Cronograma!$C$30</f>
        <v>4664.01</v>
      </c>
    </row>
    <row r="39" spans="1:4" ht="18" customHeight="1" x14ac:dyDescent="0.2">
      <c r="A39" s="12" t="s">
        <v>31</v>
      </c>
      <c r="B39" s="16" t="str">
        <f>[2]Cronograma!$B$32</f>
        <v>JARDINAGEM</v>
      </c>
      <c r="C39" s="12" t="s">
        <v>30</v>
      </c>
      <c r="D39" s="17">
        <f>[2]Cronograma!$C$32</f>
        <v>8331.5</v>
      </c>
    </row>
    <row r="40" spans="1:4" ht="18" customHeight="1" x14ac:dyDescent="0.2">
      <c r="A40" s="12" t="s">
        <v>32</v>
      </c>
      <c r="B40" s="16" t="str">
        <f>[2]Cronograma!$B$34</f>
        <v>DIVERSOS</v>
      </c>
      <c r="C40" s="12" t="s">
        <v>31</v>
      </c>
      <c r="D40" s="17">
        <f>[2]Cronograma!$C$34</f>
        <v>15182.2</v>
      </c>
    </row>
    <row r="41" spans="1:4" ht="18" customHeight="1" x14ac:dyDescent="0.2">
      <c r="A41" s="12"/>
      <c r="B41" s="31" t="s">
        <v>35</v>
      </c>
      <c r="C41" s="32"/>
      <c r="D41" s="21">
        <f>SUM(D29:D40)</f>
        <v>260658.72000000003</v>
      </c>
    </row>
    <row r="42" spans="1:4" ht="9.75" customHeight="1" x14ac:dyDescent="0.2">
      <c r="A42" s="22"/>
      <c r="B42" s="23"/>
      <c r="C42" s="24"/>
      <c r="D42" s="25"/>
    </row>
    <row r="43" spans="1:4" ht="33" customHeight="1" x14ac:dyDescent="0.2">
      <c r="C43" s="19" t="s">
        <v>6</v>
      </c>
      <c r="D43" s="18">
        <f>SUM(D27,D41)</f>
        <v>584048.07000000007</v>
      </c>
    </row>
  </sheetData>
  <mergeCells count="11">
    <mergeCell ref="C12:D12"/>
    <mergeCell ref="B27:C27"/>
    <mergeCell ref="B41:C41"/>
    <mergeCell ref="B1:D1"/>
    <mergeCell ref="A9:D9"/>
    <mergeCell ref="A5:D5"/>
    <mergeCell ref="A2:D2"/>
    <mergeCell ref="A3:D3"/>
    <mergeCell ref="C6:D6"/>
    <mergeCell ref="A6:B6"/>
    <mergeCell ref="A7:B7"/>
  </mergeCells>
  <phoneticPr fontId="7" type="noConversion"/>
  <pageMargins left="0.98425196850393704" right="0.59055118110236227" top="0.78740157480314965" bottom="0.78740157480314965" header="0.51181102362204722" footer="0.59055118110236227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</vt:lpstr>
      <vt:lpstr>Planilha!Area_de_impressao</vt:lpstr>
      <vt:lpstr>Planilha!Titulos_de_impressao</vt:lpstr>
    </vt:vector>
  </TitlesOfParts>
  <Company>DERBa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Patrícia Cardoso Dourado</cp:lastModifiedBy>
  <cp:lastPrinted>2018-07-26T18:47:30Z</cp:lastPrinted>
  <dcterms:created xsi:type="dcterms:W3CDTF">1998-01-22T12:19:54Z</dcterms:created>
  <dcterms:modified xsi:type="dcterms:W3CDTF">2018-07-26T18:47:32Z</dcterms:modified>
</cp:coreProperties>
</file>