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Planilha" sheetId="28" r:id="rId1"/>
    <sheet name="Cronograma" sheetId="30" r:id="rId2"/>
    <sheet name="Mobilização" sheetId="70" r:id="rId3"/>
    <sheet name="Memória de Cálculo" sheetId="29" r:id="rId4"/>
    <sheet name="CPUs" sheetId="66" r:id="rId5"/>
  </sheets>
  <definedNames>
    <definedName name="AccessDatabase" hidden="1">"D:\Arquivos do excel\Planilha modelo1.mdb"</definedName>
    <definedName name="af" localSheetId="1">#REF!</definedName>
    <definedName name="af" localSheetId="3">#REF!</definedName>
    <definedName name="af" localSheetId="0">#REF!</definedName>
    <definedName name="af">#REF!</definedName>
    <definedName name="ag" localSheetId="1">#REF!</definedName>
    <definedName name="ag" localSheetId="3">#REF!</definedName>
    <definedName name="ag" localSheetId="0">#REF!</definedName>
    <definedName name="ag">#REF!</definedName>
    <definedName name="_xlnm.Print_Area" localSheetId="4">CPUs!$A$1:$G$149</definedName>
    <definedName name="_xlnm.Print_Area" localSheetId="1">Cronograma!$A$1:$F$21</definedName>
    <definedName name="_xlnm.Print_Area" localSheetId="3">'Memória de Cálculo'!$A$1:$L$8</definedName>
    <definedName name="_xlnm.Print_Area" localSheetId="0">Planilha!$A$1:$G$34</definedName>
    <definedName name="BALTO" localSheetId="1">#REF!</definedName>
    <definedName name="BALTO" localSheetId="3">#REF!</definedName>
    <definedName name="BALTO" localSheetId="0">#REF!</definedName>
    <definedName name="BALTO">#REF!</definedName>
    <definedName name="cho" localSheetId="1">#REF!</definedName>
    <definedName name="cho" localSheetId="3">#REF!</definedName>
    <definedName name="cho" localSheetId="0">#REF!</definedName>
    <definedName name="cho">#REF!</definedName>
    <definedName name="ci" localSheetId="1">#REF!</definedName>
    <definedName name="ci" localSheetId="3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1">#REF!</definedName>
    <definedName name="ls" localSheetId="3">#REF!</definedName>
    <definedName name="ls" localSheetId="0">#REF!</definedName>
    <definedName name="ls">#REF!</definedName>
    <definedName name="lub" localSheetId="1">#REF!</definedName>
    <definedName name="lub" localSheetId="3">#REF!</definedName>
    <definedName name="lub" localSheetId="0">#REF!</definedName>
    <definedName name="lub">#REF!</definedName>
    <definedName name="meio" localSheetId="1">#REF!</definedName>
    <definedName name="meio" localSheetId="3">#REF!</definedName>
    <definedName name="meio" localSheetId="0">#REF!</definedName>
    <definedName name="meio">#REF!</definedName>
    <definedName name="od" localSheetId="1">#REF!</definedName>
    <definedName name="od" localSheetId="3">#REF!</definedName>
    <definedName name="od" localSheetId="0">#REF!</definedName>
    <definedName name="od">#REF!</definedName>
    <definedName name="of" localSheetId="1">#REF!</definedName>
    <definedName name="of" localSheetId="3">#REF!</definedName>
    <definedName name="of" localSheetId="0">#REF!</definedName>
    <definedName name="of">#REF!</definedName>
    <definedName name="pdm" localSheetId="1">#REF!</definedName>
    <definedName name="pdm" localSheetId="3">#REF!</definedName>
    <definedName name="pdm" localSheetId="0">#REF!</definedName>
    <definedName name="pdm">#REF!</definedName>
    <definedName name="pedra" localSheetId="1">#REF!</definedName>
    <definedName name="pedra" localSheetId="3">#REF!</definedName>
    <definedName name="pedra" localSheetId="0">#REF!</definedName>
    <definedName name="pedra">#REF!</definedName>
    <definedName name="port" localSheetId="1">#REF!</definedName>
    <definedName name="port" localSheetId="3">#REF!</definedName>
    <definedName name="port" localSheetId="0">#REF!</definedName>
    <definedName name="port">#REF!</definedName>
    <definedName name="PREF" localSheetId="1">#REF!</definedName>
    <definedName name="PREF" localSheetId="3">#REF!</definedName>
    <definedName name="PREF" localSheetId="0">#REF!</definedName>
    <definedName name="PREF">#REF!</definedName>
    <definedName name="ruas" localSheetId="1">#REF!</definedName>
    <definedName name="ruas" localSheetId="3">#REF!</definedName>
    <definedName name="ruas" localSheetId="0">#REF!</definedName>
    <definedName name="ruas">#REF!</definedName>
    <definedName name="s">#REF!</definedName>
    <definedName name="se" localSheetId="1">#REF!</definedName>
    <definedName name="se" localSheetId="3">#REF!</definedName>
    <definedName name="se" localSheetId="0">#REF!</definedName>
    <definedName name="se">#REF!</definedName>
    <definedName name="sx" localSheetId="1">#REF!</definedName>
    <definedName name="sx" localSheetId="3">#REF!</definedName>
    <definedName name="sx" localSheetId="0">#REF!</definedName>
    <definedName name="sx">#REF!</definedName>
    <definedName name="tb100cm" localSheetId="1">#REF!</definedName>
    <definedName name="tb100cm" localSheetId="3">#REF!</definedName>
    <definedName name="tb100cm" localSheetId="0">#REF!</definedName>
    <definedName name="tb100cm">#REF!</definedName>
    <definedName name="_xlnm.Print_Titles" localSheetId="0">Planilha!$4:$13</definedName>
    <definedName name="total" localSheetId="1">#REF!</definedName>
    <definedName name="total" localSheetId="3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E8" i="29"/>
  <c r="D81" i="66" l="1"/>
  <c r="B20" i="28" l="1"/>
  <c r="G79" i="66" l="1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85"/>
  <c r="G86"/>
  <c r="G87"/>
  <c r="G88"/>
  <c r="G89"/>
  <c r="G80" l="1"/>
  <c r="G81" s="1"/>
  <c r="A5" i="70"/>
  <c r="H24"/>
  <c r="C15"/>
  <c r="G82" i="66" l="1"/>
  <c r="F20" i="28" s="1"/>
  <c r="A27" i="70"/>
  <c r="F27"/>
  <c r="E18" i="28" s="1"/>
  <c r="E19" s="1"/>
  <c r="B18"/>
  <c r="B19" s="1"/>
  <c r="D34" i="66"/>
  <c r="G32"/>
  <c r="G33" s="1"/>
  <c r="H8" i="29"/>
  <c r="E29" i="28" s="1"/>
  <c r="F8" i="29"/>
  <c r="G8" s="1"/>
  <c r="E28" i="28" s="1"/>
  <c r="E24"/>
  <c r="G20" l="1"/>
  <c r="J20" s="1"/>
  <c r="G34" i="66"/>
  <c r="G35" s="1"/>
  <c r="F18" i="28" s="1"/>
  <c r="G18" s="1"/>
  <c r="J18" s="1"/>
  <c r="E25"/>
  <c r="J8" i="29"/>
  <c r="E30" i="28" s="1"/>
  <c r="L8" i="29"/>
  <c r="E31" i="28" s="1"/>
  <c r="F19" l="1"/>
  <c r="G19" s="1"/>
  <c r="L19" s="1"/>
  <c r="D126" i="66"/>
  <c r="G124"/>
  <c r="G123"/>
  <c r="G122"/>
  <c r="G121"/>
  <c r="G120"/>
  <c r="D116"/>
  <c r="G114"/>
  <c r="G113"/>
  <c r="G112"/>
  <c r="G111"/>
  <c r="G110"/>
  <c r="G109"/>
  <c r="D105"/>
  <c r="G103"/>
  <c r="G102"/>
  <c r="G101"/>
  <c r="G100"/>
  <c r="G99"/>
  <c r="G98"/>
  <c r="G97"/>
  <c r="G96"/>
  <c r="D92"/>
  <c r="G90"/>
  <c r="D28"/>
  <c r="G26"/>
  <c r="G25"/>
  <c r="G24"/>
  <c r="G23"/>
  <c r="G22"/>
  <c r="G21"/>
  <c r="G20"/>
  <c r="G91" l="1"/>
  <c r="G92" s="1"/>
  <c r="G93" s="1"/>
  <c r="G104"/>
  <c r="G105" s="1"/>
  <c r="G106" s="1"/>
  <c r="G125"/>
  <c r="G126" s="1"/>
  <c r="G127" s="1"/>
  <c r="G27"/>
  <c r="G28" s="1"/>
  <c r="G29" s="1"/>
  <c r="G115"/>
  <c r="G116" s="1"/>
  <c r="G117" s="1"/>
  <c r="B16" i="28" l="1"/>
  <c r="D16" i="66"/>
  <c r="G13"/>
  <c r="G12"/>
  <c r="G14" l="1"/>
  <c r="G15" s="1"/>
  <c r="G16" l="1"/>
  <c r="G17"/>
  <c r="F16" i="28"/>
  <c r="B30"/>
  <c r="G135" i="66"/>
  <c r="G134"/>
  <c r="G133"/>
  <c r="G132"/>
  <c r="G131"/>
  <c r="G130"/>
  <c r="D137"/>
  <c r="B31" i="28"/>
  <c r="G136" i="66" l="1"/>
  <c r="G137"/>
  <c r="G138" s="1"/>
  <c r="F30" i="28" l="1"/>
  <c r="G30" l="1"/>
  <c r="B14" i="30"/>
  <c r="B12"/>
  <c r="B10"/>
  <c r="A14"/>
  <c r="A12"/>
  <c r="A10"/>
  <c r="B24" i="28" l="1"/>
  <c r="F24" l="1"/>
  <c r="G24" l="1"/>
  <c r="G16" l="1"/>
  <c r="J16" l="1"/>
  <c r="L16"/>
  <c r="L21" s="1"/>
  <c r="K16"/>
  <c r="K21" s="1"/>
  <c r="A5" i="30"/>
  <c r="B29" i="28"/>
  <c r="B28"/>
  <c r="B25"/>
  <c r="B17"/>
  <c r="G146" i="66" l="1"/>
  <c r="G145"/>
  <c r="G144"/>
  <c r="G143"/>
  <c r="G142"/>
  <c r="G141"/>
  <c r="D148"/>
  <c r="G147" l="1"/>
  <c r="G148" s="1"/>
  <c r="F29" i="28"/>
  <c r="F28"/>
  <c r="G28" l="1"/>
  <c r="G29"/>
  <c r="G149" i="66"/>
  <c r="F31" i="28" s="1"/>
  <c r="G31" l="1"/>
  <c r="G32" s="1"/>
  <c r="C14" i="30" s="1"/>
  <c r="F14" l="1"/>
  <c r="F15" s="1"/>
  <c r="D14"/>
  <c r="D15" s="1"/>
  <c r="E14"/>
  <c r="E15" s="1"/>
  <c r="F25" i="28"/>
  <c r="G25" l="1"/>
  <c r="G26" s="1"/>
  <c r="F17"/>
  <c r="G17" s="1"/>
  <c r="G21" l="1"/>
  <c r="J17"/>
  <c r="J21" s="1"/>
  <c r="C12" i="30"/>
  <c r="A5" i="29"/>
  <c r="J22" i="28" l="1"/>
  <c r="D12" i="30"/>
  <c r="D13" s="1"/>
  <c r="E12"/>
  <c r="E13" s="1"/>
  <c r="F12"/>
  <c r="F13" s="1"/>
  <c r="K22" i="28"/>
  <c r="L22"/>
  <c r="G34"/>
  <c r="H16" l="1"/>
  <c r="C10" i="30"/>
  <c r="F10" l="1"/>
  <c r="D10"/>
  <c r="E10"/>
  <c r="E17" s="1"/>
  <c r="D17"/>
  <c r="F17"/>
  <c r="C17"/>
  <c r="E19" l="1"/>
  <c r="E11"/>
  <c r="F19"/>
  <c r="F11"/>
  <c r="D11"/>
  <c r="D20" l="1"/>
  <c r="E20" s="1"/>
  <c r="F20" s="1"/>
  <c r="D19"/>
  <c r="D21" s="1"/>
  <c r="E21" s="1"/>
  <c r="F21" s="1"/>
</calcChain>
</file>

<file path=xl/sharedStrings.xml><?xml version="1.0" encoding="utf-8"?>
<sst xmlns="http://schemas.openxmlformats.org/spreadsheetml/2006/main" count="567" uniqueCount="291">
  <si>
    <t>QUANT</t>
  </si>
  <si>
    <t>DISCRIMINAÇÃO DOS SERVIÇOS</t>
  </si>
  <si>
    <t>UND</t>
  </si>
  <si>
    <t>UNITÁRIO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</si>
  <si>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</si>
  <si>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</si>
  <si>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</si>
  <si>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</si>
  <si>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</si>
  <si>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</si>
  <si>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</si>
  <si>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</si>
  <si>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</si>
  <si>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m</t>
  </si>
  <si>
    <t>m²</t>
  </si>
  <si>
    <t>1º  Mês</t>
  </si>
  <si>
    <t>MINISTÉRIO DA INTEGRAÇÃO NACIONAL</t>
  </si>
  <si>
    <t>MEMÓRIA DE CÁLCULO DOS QUANTITATIVOS</t>
  </si>
  <si>
    <t xml:space="preserve">PLANILHA ORÇAMENTÁRIA </t>
  </si>
  <si>
    <t>CHP</t>
  </si>
  <si>
    <t>CHI</t>
  </si>
  <si>
    <t>VALOR (R$)</t>
  </si>
  <si>
    <t>2º  Mês</t>
  </si>
  <si>
    <t>3º  Mês</t>
  </si>
  <si>
    <t>Ministério  da  Integração  Nacional – MI</t>
  </si>
  <si>
    <t>Companhia  de  Desenvolvimento  dos  Vales  do  São  Francisco e do Parnaíba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</si>
  <si>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</si>
  <si>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</si>
  <si>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</si>
  <si>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</si>
  <si>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</si>
  <si>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</si>
  <si>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</si>
  <si>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</si>
  <si>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</si>
  <si>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</si>
  <si>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COMPOSICAO</t>
  </si>
  <si>
    <t>M3</t>
  </si>
  <si>
    <t>0,0060000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</si>
  <si>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</si>
  <si>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</si>
  <si>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</si>
  <si>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</si>
  <si>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</si>
  <si>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</si>
  <si>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</si>
  <si>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</si>
  <si>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</si>
  <si>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</si>
  <si>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</si>
  <si>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</si>
  <si>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</si>
  <si>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</si>
  <si>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</si>
  <si>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</si>
  <si>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</si>
  <si>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REGULARIZACAO E COMPACTACAO DE SUBLEITO ATE 20 CM DE ESPESSURA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</si>
  <si>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</si>
  <si>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</si>
  <si>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0,0010739</t>
  </si>
  <si>
    <t>MOTONIVELADORA POTÊNCIA BÁSICA LÍQUIDA (PRIMEIRA MARCHA) 125 HP, PESO BRUTO 13032 KG, LARGURA DA LÂMINA DE 3,7 M - CHP DIURNO. AF_06/2014</t>
  </si>
  <si>
    <t>0,0018525</t>
  </si>
  <si>
    <t>MOTONIVELADORA POTÊNCIA BÁSICA LÍQUIDA (PRIMEIRA MARCHA) 125 HP, PESO BRUTO 13032 KG, LARGURA DA LÂMINA DE 3,7 M - CHI DIURNO. AF_06/2014</t>
  </si>
  <si>
    <t>0,0008323</t>
  </si>
  <si>
    <t>ROLO COMPACTADOR PE DE CARNEIRO VIBRATORIO, POTENCIA 125 HP, PESO OPERACIONAL SEM/COM LASTRO 11,95 / 13,30 T, IMPACTO DINAMICO 38,5 / 22,5 T, LARGURA DE TRABALHO 2,15 M - CHP DIURNO. AF_06/2014</t>
  </si>
  <si>
    <t>0,0026849</t>
  </si>
  <si>
    <t>0,0107396</t>
  </si>
  <si>
    <t>TRATOR DE PNEUS COM POTÊNCIA DE 85 CV, TRAÇÃO 4X4, COM GRADE DE DISCOS ACOPLADA - CHP DIURNO. AF_02/2017</t>
  </si>
  <si>
    <t>0,0013424</t>
  </si>
  <si>
    <t>TRATOR DE PNEUS COM POTÊNCIA DE 85 CV, TRAÇÃO 4X4, COM GRADE DE DISCOS ACOPLADA - CHI DIURNO. AF_02/2017</t>
  </si>
  <si>
    <t>PAVIMENTO EM PARALELEPIPEDO SOBRE COLCHAO DE AREIA REJUNTADO COM ARGAMASSA DE CIMENTO E AREIA NO TRAÇO 1:3 (PEDRAS PEQUENAS 30 A 35 PECAS POR M2)</t>
  </si>
  <si>
    <t>AREIA FINA - POSTO JAZIDA/FORNECEDOR (RETIRADO NA JAZIDA, SEM TRANSPORTE)</t>
  </si>
  <si>
    <t>0,0230000</t>
  </si>
  <si>
    <t>AREIA GROSSA - POSTO JAZIDA/FORNECEDOR (RETIRADO NA JAZIDA, SEM TRANSPORTE)</t>
  </si>
  <si>
    <t>0,1000000</t>
  </si>
  <si>
    <t>CIMENTO PORTLAND COMPOSTO CP II-32</t>
  </si>
  <si>
    <t>9,1100000</t>
  </si>
  <si>
    <t>PARALELEPIPEDO GRANITICO OU BASALTICO, PARA PAVIMENTACAO, SEM FRETE,  *30 A 35* PECAS POR M2</t>
  </si>
  <si>
    <t>MIL</t>
  </si>
  <si>
    <t>0,0350000</t>
  </si>
  <si>
    <t>CALCETEIRO COM ENCARGOS COMPLEMENTARES</t>
  </si>
  <si>
    <t>0,4000000</t>
  </si>
  <si>
    <t>0,9100000</t>
  </si>
  <si>
    <t>AREIA MEDIA - POSTO JAZIDA/FORNECEDOR (RETIRADO NA JAZIDA, SEM TRANSPORTE)</t>
  </si>
  <si>
    <t>0,0070000</t>
  </si>
  <si>
    <t>MEIO-FIO OU GUIA DE CONCRETO, PRE-MOLDADO, COMP 1 M, *30 X 15/ 12* CM (H X L1/L2)</t>
  </si>
  <si>
    <t>1,0050000</t>
  </si>
  <si>
    <t>PEDREIRO COM ENCARGOS COMPLEMENTARES</t>
  </si>
  <si>
    <t>ARGAMASSA TRAÇO 1:3 (CIMENTO E AREIA MÉDIA), PREPARO MANUAL. AF_08/2014</t>
  </si>
  <si>
    <t>0,0020000</t>
  </si>
  <si>
    <t>EXECUÇÃO DE PASSEIO (CALÇADA) OU PISO DE CONCRETO COM CONCRETO MOLDADO IN LOCO, FEITO EM OBRA, ACABAMENTO CONVENCIONAL, NÃO ARMADO. AF_07/2016</t>
  </si>
  <si>
    <t>SARRAFO DE MADEIRA NAO APARELHADA *2,5 X 10 CM, MACARANDUBA, ANGELIM OU EQUIVALENTE DA REGIAO</t>
  </si>
  <si>
    <t>2,5000000</t>
  </si>
  <si>
    <t>PECA DE MADEIRA NATIVA/REGIONAL 2,5 X 7,0 CM (SARRAFO-P/FORMA)</t>
  </si>
  <si>
    <t>2,2560000</t>
  </si>
  <si>
    <t>1,9830000</t>
  </si>
  <si>
    <t>4,2390000</t>
  </si>
  <si>
    <t>CONCRETO FCK = 20MPA, TRAÇO 1:2,7:3 (CIMENTO/ AREIA MÉDIA/ BRITA 1)  - PREPARO MECÂNICO COM BETONEIRA 400 L. AF_07/2016</t>
  </si>
  <si>
    <t>1,2130000</t>
  </si>
  <si>
    <t>MEIO-FIO (m)</t>
  </si>
  <si>
    <t>CALÇADA (m³)</t>
  </si>
  <si>
    <t>TOTAL GERAL (R$)</t>
  </si>
  <si>
    <t>ITEM</t>
  </si>
  <si>
    <t>0,0016109</t>
  </si>
  <si>
    <t xml:space="preserve">                            COMPANHIA DE DESENVOLVIMENTO DOS VALES DO SÃO FRANCISCO E DO PARNAÍBA</t>
  </si>
  <si>
    <t>ADMINISTRAÇÃO LOCAL</t>
  </si>
  <si>
    <t>ENGENHEIRO CIVIL DE OBRA JUNIOR COM ENCARGOS COMPLEMENTARES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</si>
  <si>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</si>
  <si>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</si>
  <si>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0,3940000</t>
  </si>
  <si>
    <t>1.2</t>
  </si>
  <si>
    <t>1.3</t>
  </si>
  <si>
    <t>2.1</t>
  </si>
  <si>
    <t>3.1</t>
  </si>
  <si>
    <t>3.2</t>
  </si>
  <si>
    <t>78472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</si>
  <si>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</si>
  <si>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</si>
  <si>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</si>
  <si>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</si>
  <si>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</si>
  <si>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</si>
  <si>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</si>
  <si>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</si>
  <si>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</si>
  <si>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</si>
  <si>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</si>
  <si>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 xml:space="preserve">                  COMPANHIA DE DESENVOLVIMENTO DOS VALES DO SÃO FRANCISCO E DO PARNAÍBA</t>
  </si>
  <si>
    <t>Regularização e Compactação do Subleito.</t>
  </si>
  <si>
    <r>
      <t xml:space="preserve">ÁREA A SER PAVIMENTADA  (m²) </t>
    </r>
    <r>
      <rPr>
        <sz val="8"/>
        <rFont val="Arial"/>
        <family val="2"/>
      </rPr>
      <t>(Conforme projeto topográfico)</t>
    </r>
  </si>
  <si>
    <t>REGULARIZACAO E COMPACTACAO DE SUBLEITO ATE 20 CM DE ESPESSURA (m²)</t>
  </si>
  <si>
    <t>TOTAL DO ITEM 3</t>
  </si>
  <si>
    <t>TOTAL DO ITEM 2</t>
  </si>
  <si>
    <t>TOTAL DO ITEM 1</t>
  </si>
  <si>
    <t>2.2</t>
  </si>
  <si>
    <t xml:space="preserve">  MINISTÉRIO DA INTEGRAÇÃO NACIONAL</t>
  </si>
  <si>
    <t>POVOADOS</t>
  </si>
  <si>
    <t xml:space="preserve">SERVIÇOS TOPOGRÁFICO (m²) </t>
  </si>
  <si>
    <t>m³</t>
  </si>
  <si>
    <t>3.3</t>
  </si>
  <si>
    <t>3.4</t>
  </si>
  <si>
    <t>ATERRO MANUAL DE VALAS COM SOLO ARGILO-ARENOSO E COMPACTAÇÃO MECANIZADA. AF_05/2016</t>
  </si>
  <si>
    <t>0,0030000</t>
  </si>
  <si>
    <t>ARGILA, ARGILA VERMELHA OU ARGILA ARENOSA (RETIRADA NA JAZIDA, SEM TRANSPORTE)</t>
  </si>
  <si>
    <t>1,2500000</t>
  </si>
  <si>
    <t>0,6590000</t>
  </si>
  <si>
    <t>COMPACTADOR DE SOLOS DE PERCUSSÃO (SOQUETE) COM MOTOR A GASOLINA 4 TEMPOS, POTÊNCIA 4 CV - CHP DIURNO. AF_08/2015</t>
  </si>
  <si>
    <t>0,2740000</t>
  </si>
  <si>
    <t>COMPACTADOR DE SOLOS DE PERCUSSÃO (SOQUETE) COM MOTOR A GASOLINA 4 TEMPOS, POTÊNCIA 4 CV - CHI DIURNO. AF_08/2015</t>
  </si>
  <si>
    <t>0,2540000</t>
  </si>
  <si>
    <t>Aterro manual com solo argilo-arenoso e compactação mecanizada.</t>
  </si>
  <si>
    <t>ATERRO MANUAL (m³)</t>
  </si>
  <si>
    <t xml:space="preserve"> COMPANHIA DE DESENVOLVIMENTO DOS VALES DO SÃO FRANCISCO E DO PARNAÍBA</t>
  </si>
  <si>
    <t>TERRAPLENAGEM</t>
  </si>
  <si>
    <t>PAVIMENTAÇÃO</t>
  </si>
  <si>
    <t>4</t>
  </si>
  <si>
    <t>5</t>
  </si>
  <si>
    <t>6</t>
  </si>
  <si>
    <t>2.ª GRD da 2ª SUPERINTENDÊNCIA REGIONAL- Bom Jesus da Lapa/Ba.</t>
  </si>
  <si>
    <t xml:space="preserve">                         2.ª GRD da 2ª SUPERINTENDÊNCIA REGIONAL- Bom Jesus da Lapa/Ba.</t>
  </si>
  <si>
    <t>MESTRE DE OBRAS COM ENCARGOS COMPLEMENTARES</t>
  </si>
  <si>
    <t>Total (R$) para 3 meses:</t>
  </si>
  <si>
    <t>COMPRIMENTO (m)</t>
  </si>
  <si>
    <t>LARGURA PASSEIO (m)</t>
  </si>
  <si>
    <t>Execução de passeio (calçada) ou piso de concreto moldado in loco, acabamento convencional, espessura de 3cm.</t>
  </si>
  <si>
    <t>ESPESSURA DO CONCRETO DA CALÇADA (m)</t>
  </si>
  <si>
    <t>ESPESSURA DO ATERRO DA CALÇADA (m)</t>
  </si>
  <si>
    <t>72840</t>
  </si>
  <si>
    <t>TRANSPORTE COMERCIAL COM CAMINHAO CARROCERIA 9 T, RODOVIA PAVIMENTADA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</si>
  <si>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</si>
  <si>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</si>
  <si>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</si>
  <si>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EXTINTOR DE INCENDIO PORTATIL COM CARGA DE AGUA PRESSURIZADA DE 10 L, CLASSE A</t>
  </si>
  <si>
    <t>UN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</si>
  <si>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</si>
  <si>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</si>
  <si>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</si>
  <si>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</si>
  <si>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</si>
  <si>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</si>
  <si>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</si>
  <si>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</si>
  <si>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</si>
  <si>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</si>
  <si>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</si>
  <si>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</si>
  <si>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</si>
  <si>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</si>
  <si>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</si>
  <si>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</si>
  <si>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</si>
  <si>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</si>
  <si>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</si>
  <si>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</si>
  <si>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</si>
  <si>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LASTRO DE CONCRETO MAGRO, APLICADO EM PISOS OU RADIERS, ESPESSURA DE 3 CM. AF_07_2016</t>
  </si>
  <si>
    <t>LASTRO DE CONCRETO MAGRO, APLICADO EM PISOS OU RADIERS, ESPESSURA DE 5 CM. AF_07_2016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</si>
  <si>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</si>
  <si>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</si>
  <si>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REATERRO MANUAL APILOADO COM SOQUETE. AF_10/2017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</si>
  <si>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</si>
  <si>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</si>
  <si>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>Txkm</t>
  </si>
  <si>
    <t>1.1</t>
  </si>
  <si>
    <t>1.4</t>
  </si>
  <si>
    <t>1.5</t>
  </si>
  <si>
    <t xml:space="preserve">      MINISTÉRIO DA INTEGRAÇÃO NACIONAL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</si>
  <si>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</si>
  <si>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</si>
  <si>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</si>
  <si>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</si>
  <si>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>Dist.  A Origem :</t>
  </si>
  <si>
    <t xml:space="preserve"> km</t>
  </si>
  <si>
    <t>Dist. Baionopolis ao CG:</t>
  </si>
  <si>
    <t>Distância Total:</t>
  </si>
  <si>
    <t>Peso das máquinas:</t>
  </si>
  <si>
    <t>Trator de esteiras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</si>
  <si>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</si>
  <si>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</si>
  <si>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</si>
  <si>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</si>
  <si>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</si>
  <si>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</si>
  <si>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</si>
  <si>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 xml:space="preserve"> t x km</t>
  </si>
  <si>
    <t>Barreiras/Ba</t>
  </si>
  <si>
    <t>Transporte de equipamentos (Desmobilização).</t>
  </si>
  <si>
    <t>Transporte de equipamentos (Mobilização).</t>
  </si>
  <si>
    <t>Administração local e Manutenção do Canteiro.</t>
  </si>
  <si>
    <t>Placa de obra em chapa de aço galvanizada - (3,00 x 2,00)m.</t>
  </si>
  <si>
    <t>Pavimento em paralelepípedo sobre colchão de areia rejuntado.</t>
  </si>
  <si>
    <t>Meio-fio de concreto moldado no Local, 15MPA, com 0,30 m altura X 0,15 m base, rejunte em argamassa traço 1:3:5 (cimento e areia).</t>
  </si>
  <si>
    <t>Baionopólis/Ba</t>
  </si>
  <si>
    <t>CPU-01</t>
  </si>
  <si>
    <t>CPU-02</t>
  </si>
  <si>
    <t>CPU-03</t>
  </si>
  <si>
    <t>CPU-04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</si>
  <si>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</si>
  <si>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</si>
  <si>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</si>
  <si>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</si>
  <si>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</si>
  <si>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0,0252000</t>
  </si>
  <si>
    <t>FECHO / TRINCO / FERROLHO FIO REDONDO, DE SOBREPOR, 8", EM ACO GALVANIZADO / ZINCADO</t>
  </si>
  <si>
    <t>0,0634000</t>
  </si>
  <si>
    <t>0,0504000</t>
  </si>
  <si>
    <t>0,0269000</t>
  </si>
  <si>
    <t>QUADRO DE DISTRIBUICAO DE ENERGIA P/ 6 DISJUNTORES TERMOMAGNETICOS MONOPOLARES SEM BARRAMENTO, DE EMBUTIR, EM CHAPA METALICA - FORNECIMENTO E INSTALACAO</t>
  </si>
  <si>
    <t>0,9794000</t>
  </si>
  <si>
    <t>3,7457000</t>
  </si>
  <si>
    <t>0,2518000</t>
  </si>
  <si>
    <t>0,2266000</t>
  </si>
  <si>
    <t>0,0755000</t>
  </si>
  <si>
    <t>0,6219000</t>
  </si>
  <si>
    <t>0,6798000</t>
  </si>
  <si>
    <t>0,1259000</t>
  </si>
  <si>
    <t>INTERRUPTOR SIMPLES (1 MÓDULO) COM 2 TOMADAS DE EMBUTIR 2P+T 10 A,  INCLUINDO SUPORTE E PLACA - FORNECIMENTO E INSTALAÇÃO. AF_12/2015</t>
  </si>
  <si>
    <t>1,4396000</t>
  </si>
  <si>
    <t>ESCAVAÇÃO MANUAL DE VALA COM PROFUNDIDADE MENOR OU IGUAL A 1,30 M. AF_03/2016</t>
  </si>
  <si>
    <t>0,0262000</t>
  </si>
  <si>
    <t>0,0067000</t>
  </si>
  <si>
    <t>0,1007000</t>
  </si>
  <si>
    <t>PAREDE DE MADEIRA COMPENSADA PARA CONSTRUÇÃO TEMPORÁRIA EM CHAPA SIMPLES, EXTERNA, COM ÁREA LÍQUIDA MAIOR OU IGUAL A 6 M², SEM VÃO. AF_05/2018</t>
  </si>
  <si>
    <t>0,3517000</t>
  </si>
  <si>
    <t>PAREDE DE MADEIRA COMPENSADA PARA CONSTRUÇÃO TEMPORÁRIA EM CHAPA SIMPLES, EXTERNA, COM ÁREA LÍQUIDA MENOR QUE 6 M², SEM VÃO. AF_05/2018</t>
  </si>
  <si>
    <t>0,4048000</t>
  </si>
  <si>
    <t>PAREDE DE MADEIRA COMPENSADA PARA CONSTRUÇÃO TEMPORÁRIA EM CHAPA SIMPLES, INTERNA, COM ÁREA LÍQUIDA MAIOR OU IGUAL A 6 M², SEM VÃO. AF_05/2018</t>
  </si>
  <si>
    <t>0,0281000</t>
  </si>
  <si>
    <t>PAREDE DE MADEIRA COMPENSADA PARA CONSTRUÇÃO TEMPORÁRIA EM CHAPA SIMPLES, INTERNA, COM ÁREA LÍQUIDA MENOR QUE 6 M², SEM VÃO. AF_05/2018</t>
  </si>
  <si>
    <t>0,0323000</t>
  </si>
  <si>
    <t>PAREDE DE MADEIRA COMPENSADA PARA CONSTRUÇÃO TEMPORÁRIA EM CHAPA SIMPLES, EXTERNA, COM ÁREA LÍQUIDA MAIOR OU IGUAL A 6 M², COM VÃO. AF_05/2018</t>
  </si>
  <si>
    <t>0,5495000</t>
  </si>
  <si>
    <t>PAREDE DE MADEIRA COMPENSADA PARA CONSTRUÇÃO TEMPORÁRIA EM CHAPA SIMPLES, EXTERNA, COM ÁREA LÍQUIDA MENOR QUE 6 M², COM VÃO. AF_05/2018</t>
  </si>
  <si>
    <t>0,4284000</t>
  </si>
  <si>
    <t>PAREDE DE MADEIRA COMPENSADA PARA CONSTRUÇÃO TEMPORÁRIA EM CHAPA SIMPLES, INTERNA, COM ÁREA LÍQUIDA MAIOR OU IGUAL A 6 M², COM VÃO. AF_05/2018</t>
  </si>
  <si>
    <t>0,0439000</t>
  </si>
  <si>
    <t>PAREDE DE MADEIRA COMPENSADA PARA CONSTRUÇÃO TEMPORÁRIA EM CHAPA SIMPLES, INTERNA, COM ÁREA LÍQUIDA MENOR QUE 6 M², COM VÃO. AF_05/2018</t>
  </si>
  <si>
    <t>0,0342000</t>
  </si>
  <si>
    <t>CPU-05</t>
  </si>
  <si>
    <t>CPU-06</t>
  </si>
  <si>
    <t>CPU-07</t>
  </si>
  <si>
    <t>CPU-08</t>
  </si>
  <si>
    <t>CPU-09</t>
  </si>
  <si>
    <t>CPU-10</t>
  </si>
  <si>
    <t>Execução de almoxarifado em canteiro de obra (3,00m x 4,00m).</t>
  </si>
  <si>
    <t>gl</t>
  </si>
  <si>
    <t>RUAS DO POVOADO DE BEBEDOURO</t>
  </si>
  <si>
    <t>LARGURA MÉDIA DAS  RUAS (m)</t>
  </si>
  <si>
    <t>Mês de Referência - Outubro de 2018.</t>
  </si>
  <si>
    <t>OBJETO: EXECUÇÃO DE OBRAS E SERVIÇOS DE PAVIMENTAÇÃO EM PARALELEPIPEDO DE RUAS, ZONA RURAL DO MUNICÍPIO DE BAIANOPÓLIS/Ba. (Item I)</t>
  </si>
  <si>
    <t>Povoado de Bebedouro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</si>
</sst>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b/>
      <sz val="15"/>
      <name val="Arial"/>
      <family val="2"/>
    </font>
    <font>
      <sz val="8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8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0" fontId="1" fillId="0" borderId="0"/>
    <xf numFmtId="43" fontId="1" fillId="0" borderId="0" applyFont="0" applyFill="0" applyBorder="0" applyAlignment="0" applyProtection="0"/>
  </cellStyleXfs>
  <cellXfs count="218">
    <xf numFmtId="0" fontId="0" fillId="0" borderId="0" xfId="0"/>
    <xf numFmtId="0" fontId="4" fillId="0" borderId="0" xfId="0" applyFont="1"/>
    <xf numFmtId="0" fontId="3" fillId="0" borderId="0" xfId="1" applyFont="1"/>
    <xf numFmtId="0" fontId="3" fillId="0" borderId="0" xfId="1" applyNumberFormat="1" applyFont="1" applyBorder="1" applyAlignment="1">
      <alignment vertical="top" wrapText="1"/>
    </xf>
    <xf numFmtId="0" fontId="3" fillId="0" borderId="0" xfId="1" applyFont="1" applyBorder="1"/>
    <xf numFmtId="4" fontId="3" fillId="0" borderId="0" xfId="1" applyNumberFormat="1" applyFont="1"/>
    <xf numFmtId="4" fontId="3" fillId="0" borderId="0" xfId="1" applyNumberFormat="1" applyFont="1" applyAlignment="1">
      <alignment horizontal="right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1"/>
    <xf numFmtId="49" fontId="16" fillId="0" borderId="0" xfId="0" applyNumberFormat="1" applyFont="1" applyBorder="1" applyAlignment="1">
      <alignment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 vertical="center"/>
    </xf>
    <xf numFmtId="43" fontId="9" fillId="0" borderId="1" xfId="2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left" vertical="center"/>
    </xf>
    <xf numFmtId="43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6" xfId="0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21" fillId="8" borderId="1" xfId="9" applyFont="1" applyFill="1" applyBorder="1" applyAlignment="1">
      <alignment horizontal="center" vertical="center" wrapText="1"/>
    </xf>
    <xf numFmtId="0" fontId="21" fillId="8" borderId="1" xfId="9" applyFont="1" applyFill="1" applyBorder="1" applyAlignment="1">
      <alignment horizontal="left" vertical="center" wrapText="1"/>
    </xf>
    <xf numFmtId="166" fontId="21" fillId="8" borderId="1" xfId="6" applyNumberFormat="1" applyFont="1" applyFill="1" applyBorder="1" applyAlignment="1">
      <alignment horizontal="center" vertical="center" wrapText="1"/>
    </xf>
    <xf numFmtId="2" fontId="21" fillId="8" borderId="1" xfId="6" applyNumberFormat="1" applyFont="1" applyFill="1" applyBorder="1" applyAlignment="1">
      <alignment horizontal="center" vertical="center" wrapText="1"/>
    </xf>
    <xf numFmtId="4" fontId="22" fillId="7" borderId="1" xfId="1" applyNumberFormat="1" applyFont="1" applyFill="1" applyBorder="1" applyAlignment="1">
      <alignment horizontal="right" vertical="center"/>
    </xf>
    <xf numFmtId="4" fontId="22" fillId="0" borderId="1" xfId="1" applyNumberFormat="1" applyFont="1" applyBorder="1" applyAlignment="1">
      <alignment horizontal="right" vertical="center"/>
    </xf>
    <xf numFmtId="0" fontId="4" fillId="0" borderId="0" xfId="0" applyFont="1" applyBorder="1" applyAlignment="1">
      <alignment wrapText="1"/>
    </xf>
    <xf numFmtId="49" fontId="16" fillId="0" borderId="15" xfId="0" applyNumberFormat="1" applyFont="1" applyBorder="1" applyAlignment="1">
      <alignment vertical="top" wrapText="1"/>
    </xf>
    <xf numFmtId="49" fontId="16" fillId="0" borderId="16" xfId="0" applyNumberFormat="1" applyFont="1" applyBorder="1" applyAlignment="1">
      <alignment vertical="top" wrapText="1"/>
    </xf>
    <xf numFmtId="49" fontId="16" fillId="0" borderId="18" xfId="0" applyNumberFormat="1" applyFont="1" applyBorder="1" applyAlignment="1">
      <alignment vertical="top" wrapText="1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19" xfId="0" applyBorder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4" fontId="4" fillId="3" borderId="21" xfId="1" applyNumberFormat="1" applyFont="1" applyFill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" fontId="3" fillId="0" borderId="21" xfId="1" applyNumberFormat="1" applyFont="1" applyBorder="1" applyAlignment="1">
      <alignment horizontal="right" vertical="center"/>
    </xf>
    <xf numFmtId="4" fontId="24" fillId="4" borderId="21" xfId="1" applyNumberFormat="1" applyFont="1" applyFill="1" applyBorder="1" applyAlignment="1">
      <alignment horizontal="right" vertical="center"/>
    </xf>
    <xf numFmtId="4" fontId="5" fillId="6" borderId="24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" fontId="22" fillId="5" borderId="1" xfId="1" applyNumberFormat="1" applyFont="1" applyFill="1" applyBorder="1" applyAlignment="1">
      <alignment horizontal="right" vertical="center"/>
    </xf>
    <xf numFmtId="4" fontId="25" fillId="9" borderId="1" xfId="1" applyNumberFormat="1" applyFont="1" applyFill="1" applyBorder="1" applyAlignment="1">
      <alignment horizontal="right" vertical="center"/>
    </xf>
    <xf numFmtId="4" fontId="21" fillId="8" borderId="1" xfId="9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9" fillId="0" borderId="1" xfId="2" applyFont="1" applyBorder="1" applyAlignment="1">
      <alignment horizontal="center" vertical="center"/>
    </xf>
    <xf numFmtId="164" fontId="0" fillId="0" borderId="1" xfId="2" applyFont="1" applyBorder="1" applyAlignment="1">
      <alignment horizontal="center" vertical="center"/>
    </xf>
    <xf numFmtId="164" fontId="5" fillId="0" borderId="1" xfId="2" applyFont="1" applyBorder="1" applyAlignment="1">
      <alignment horizontal="center" vertical="center"/>
    </xf>
    <xf numFmtId="10" fontId="5" fillId="4" borderId="1" xfId="5" applyNumberFormat="1" applyFont="1" applyFill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0" fontId="3" fillId="0" borderId="25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9" xfId="1" applyFont="1" applyBorder="1" applyAlignment="1">
      <alignment vertical="center"/>
    </xf>
    <xf numFmtId="0" fontId="3" fillId="0" borderId="30" xfId="1" applyFont="1" applyBorder="1" applyAlignment="1">
      <alignment vertical="center"/>
    </xf>
    <xf numFmtId="4" fontId="3" fillId="5" borderId="1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 wrapText="1"/>
    </xf>
    <xf numFmtId="164" fontId="21" fillId="8" borderId="1" xfId="2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0" xfId="0" applyBorder="1" applyAlignment="1">
      <alignment horizontal="center"/>
    </xf>
    <xf numFmtId="0" fontId="0" fillId="0" borderId="19" xfId="0" applyBorder="1"/>
    <xf numFmtId="0" fontId="5" fillId="0" borderId="20" xfId="0" applyFont="1" applyBorder="1" applyAlignment="1">
      <alignment horizontal="center" vertical="center"/>
    </xf>
    <xf numFmtId="43" fontId="9" fillId="0" borderId="21" xfId="2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0" fontId="5" fillId="4" borderId="21" xfId="5" applyNumberFormat="1" applyFont="1" applyFill="1" applyBorder="1" applyAlignment="1">
      <alignment horizontal="center" vertical="center"/>
    </xf>
    <xf numFmtId="0" fontId="9" fillId="0" borderId="39" xfId="0" applyFont="1" applyBorder="1" applyAlignment="1">
      <alignment vertical="center"/>
    </xf>
    <xf numFmtId="49" fontId="9" fillId="0" borderId="20" xfId="0" applyNumberFormat="1" applyFont="1" applyBorder="1" applyAlignment="1">
      <alignment horizontal="center" vertical="center"/>
    </xf>
    <xf numFmtId="43" fontId="5" fillId="0" borderId="21" xfId="0" applyNumberFormat="1" applyFont="1" applyBorder="1" applyAlignment="1">
      <alignment horizontal="center" vertical="center"/>
    </xf>
    <xf numFmtId="43" fontId="9" fillId="0" borderId="21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10" fontId="5" fillId="4" borderId="23" xfId="5" applyNumberFormat="1" applyFont="1" applyFill="1" applyBorder="1" applyAlignment="1">
      <alignment horizontal="center" vertical="center"/>
    </xf>
    <xf numFmtId="10" fontId="5" fillId="4" borderId="24" xfId="5" applyNumberFormat="1" applyFont="1" applyFill="1" applyBorder="1" applyAlignment="1">
      <alignment horizontal="center" vertical="center"/>
    </xf>
    <xf numFmtId="10" fontId="3" fillId="0" borderId="0" xfId="1" applyNumberFormat="1" applyFont="1"/>
    <xf numFmtId="0" fontId="3" fillId="0" borderId="18" xfId="1" applyFont="1" applyBorder="1"/>
    <xf numFmtId="4" fontId="3" fillId="0" borderId="0" xfId="1" applyNumberFormat="1" applyFont="1" applyBorder="1"/>
    <xf numFmtId="0" fontId="3" fillId="0" borderId="0" xfId="1" applyBorder="1" applyAlignment="1">
      <alignment vertical="center"/>
    </xf>
    <xf numFmtId="0" fontId="3" fillId="0" borderId="0" xfId="1" applyBorder="1"/>
    <xf numFmtId="0" fontId="3" fillId="0" borderId="19" xfId="1" applyBorder="1"/>
    <xf numFmtId="0" fontId="4" fillId="0" borderId="18" xfId="1" applyFont="1" applyBorder="1" applyAlignment="1">
      <alignment vertical="top"/>
    </xf>
    <xf numFmtId="0" fontId="4" fillId="0" borderId="0" xfId="1" applyFont="1" applyBorder="1" applyAlignment="1">
      <alignment wrapText="1"/>
    </xf>
    <xf numFmtId="0" fontId="4" fillId="0" borderId="0" xfId="1" applyFont="1" applyBorder="1"/>
    <xf numFmtId="0" fontId="13" fillId="0" borderId="18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13" fillId="0" borderId="18" xfId="1" applyFont="1" applyBorder="1"/>
    <xf numFmtId="0" fontId="13" fillId="0" borderId="0" xfId="1" applyFont="1" applyBorder="1"/>
    <xf numFmtId="2" fontId="14" fillId="0" borderId="0" xfId="1" applyNumberFormat="1" applyFont="1" applyBorder="1"/>
    <xf numFmtId="2" fontId="13" fillId="0" borderId="0" xfId="1" applyNumberFormat="1" applyFont="1" applyBorder="1"/>
    <xf numFmtId="2" fontId="14" fillId="0" borderId="41" xfId="1" applyNumberFormat="1" applyFont="1" applyBorder="1" applyAlignment="1">
      <alignment horizontal="center" vertical="center"/>
    </xf>
    <xf numFmtId="0" fontId="3" fillId="0" borderId="18" xfId="1" applyBorder="1"/>
    <xf numFmtId="4" fontId="3" fillId="0" borderId="0" xfId="1" applyNumberFormat="1" applyBorder="1"/>
    <xf numFmtId="0" fontId="14" fillId="0" borderId="0" xfId="1" applyFont="1" applyBorder="1"/>
    <xf numFmtId="4" fontId="4" fillId="0" borderId="19" xfId="1" applyNumberFormat="1" applyFont="1" applyBorder="1"/>
    <xf numFmtId="0" fontId="3" fillId="0" borderId="22" xfId="1" applyFont="1" applyBorder="1"/>
    <xf numFmtId="0" fontId="3" fillId="0" borderId="29" xfId="1" applyBorder="1"/>
    <xf numFmtId="0" fontId="3" fillId="0" borderId="29" xfId="1" applyFont="1" applyBorder="1"/>
    <xf numFmtId="0" fontId="3" fillId="0" borderId="34" xfId="1" applyBorder="1"/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4" fontId="13" fillId="5" borderId="38" xfId="0" applyNumberFormat="1" applyFont="1" applyFill="1" applyBorder="1" applyAlignment="1">
      <alignment vertical="center" wrapText="1"/>
    </xf>
    <xf numFmtId="4" fontId="13" fillId="5" borderId="23" xfId="0" applyNumberFormat="1" applyFont="1" applyFill="1" applyBorder="1" applyAlignment="1">
      <alignment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164" fontId="13" fillId="0" borderId="23" xfId="2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0" fillId="0" borderId="42" xfId="0" applyBorder="1"/>
    <xf numFmtId="4" fontId="22" fillId="0" borderId="1" xfId="1" applyNumberFormat="1" applyFont="1" applyFill="1" applyBorder="1" applyAlignment="1">
      <alignment horizontal="right" vertical="center"/>
    </xf>
    <xf numFmtId="164" fontId="3" fillId="0" borderId="0" xfId="2" applyFont="1" applyAlignment="1">
      <alignment horizontal="right"/>
    </xf>
    <xf numFmtId="4" fontId="0" fillId="0" borderId="0" xfId="0" applyNumberFormat="1" applyAlignment="1">
      <alignment vertical="center"/>
    </xf>
    <xf numFmtId="164" fontId="0" fillId="0" borderId="0" xfId="2" applyFont="1"/>
    <xf numFmtId="10" fontId="5" fillId="4" borderId="6" xfId="5" applyNumberFormat="1" applyFont="1" applyFill="1" applyBorder="1" applyAlignment="1">
      <alignment horizontal="center" vertical="center"/>
    </xf>
    <xf numFmtId="10" fontId="5" fillId="4" borderId="43" xfId="5" applyNumberFormat="1" applyFont="1" applyFill="1" applyBorder="1" applyAlignment="1">
      <alignment horizontal="center" vertical="center"/>
    </xf>
    <xf numFmtId="2" fontId="21" fillId="5" borderId="1" xfId="6" applyNumberFormat="1" applyFont="1" applyFill="1" applyBorder="1" applyAlignment="1">
      <alignment horizontal="center" vertical="center" wrapText="1"/>
    </xf>
    <xf numFmtId="2" fontId="21" fillId="11" borderId="1" xfId="6" applyNumberFormat="1" applyFont="1" applyFill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4" fillId="10" borderId="26" xfId="1" applyFont="1" applyFill="1" applyBorder="1" applyAlignment="1">
      <alignment horizontal="center" vertical="center"/>
    </xf>
    <xf numFmtId="0" fontId="4" fillId="10" borderId="3" xfId="1" applyFont="1" applyFill="1" applyBorder="1" applyAlignment="1">
      <alignment horizontal="center" vertical="center"/>
    </xf>
    <xf numFmtId="0" fontId="4" fillId="10" borderId="27" xfId="1" applyFont="1" applyFill="1" applyBorder="1" applyAlignment="1">
      <alignment horizontal="center" vertical="center"/>
    </xf>
    <xf numFmtId="4" fontId="5" fillId="0" borderId="23" xfId="1" applyNumberFormat="1" applyFont="1" applyBorder="1" applyAlignment="1">
      <alignment horizontal="center" vertical="center"/>
    </xf>
    <xf numFmtId="0" fontId="3" fillId="5" borderId="18" xfId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top" wrapText="1"/>
    </xf>
    <xf numFmtId="49" fontId="23" fillId="0" borderId="17" xfId="0" applyNumberFormat="1" applyFont="1" applyBorder="1" applyAlignment="1">
      <alignment horizontal="center" vertical="top" wrapText="1"/>
    </xf>
    <xf numFmtId="49" fontId="23" fillId="0" borderId="0" xfId="0" applyNumberFormat="1" applyFont="1" applyBorder="1" applyAlignment="1">
      <alignment horizontal="center" vertical="top" wrapText="1"/>
    </xf>
    <xf numFmtId="49" fontId="23" fillId="0" borderId="19" xfId="0" applyNumberFormat="1" applyFont="1" applyBorder="1" applyAlignment="1">
      <alignment horizontal="center" vertical="top" wrapText="1"/>
    </xf>
    <xf numFmtId="0" fontId="4" fillId="3" borderId="2" xfId="1" applyFont="1" applyFill="1" applyBorder="1" applyAlignment="1">
      <alignment horizontal="left" vertical="center"/>
    </xf>
    <xf numFmtId="0" fontId="4" fillId="3" borderId="4" xfId="1" applyFont="1" applyFill="1" applyBorder="1" applyAlignment="1">
      <alignment horizontal="left" vertical="center"/>
    </xf>
    <xf numFmtId="0" fontId="12" fillId="0" borderId="26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5" fillId="0" borderId="18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0" fontId="5" fillId="0" borderId="19" xfId="1" applyFont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top" wrapText="1"/>
    </xf>
    <xf numFmtId="49" fontId="17" fillId="0" borderId="17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7" fillId="0" borderId="19" xfId="0" applyNumberFormat="1" applyFont="1" applyBorder="1" applyAlignment="1">
      <alignment horizontal="center" vertical="top" wrapText="1"/>
    </xf>
    <xf numFmtId="43" fontId="5" fillId="0" borderId="6" xfId="0" applyNumberFormat="1" applyFont="1" applyBorder="1" applyAlignment="1">
      <alignment horizontal="center" vertical="center"/>
    </xf>
    <xf numFmtId="43" fontId="5" fillId="0" borderId="31" xfId="0" applyNumberFormat="1" applyFont="1" applyBorder="1" applyAlignment="1">
      <alignment horizontal="center" vertical="center"/>
    </xf>
    <xf numFmtId="43" fontId="5" fillId="0" borderId="4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0" borderId="32" xfId="1" applyNumberFormat="1" applyFont="1" applyBorder="1" applyAlignment="1">
      <alignment horizontal="center" vertical="center"/>
    </xf>
    <xf numFmtId="4" fontId="5" fillId="0" borderId="33" xfId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6" fillId="0" borderId="18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19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/>
    </xf>
    <xf numFmtId="4" fontId="13" fillId="5" borderId="26" xfId="0" applyNumberFormat="1" applyFont="1" applyFill="1" applyBorder="1" applyAlignment="1">
      <alignment horizontal="center" vertical="center" wrapText="1"/>
    </xf>
    <xf numFmtId="4" fontId="13" fillId="5" borderId="3" xfId="0" applyNumberFormat="1" applyFont="1" applyFill="1" applyBorder="1" applyAlignment="1">
      <alignment horizontal="center" vertical="center" wrapText="1"/>
    </xf>
    <xf numFmtId="4" fontId="13" fillId="5" borderId="27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2" fillId="0" borderId="2" xfId="1" applyFont="1" applyBorder="1" applyAlignment="1">
      <alignment horizontal="right" vertical="center"/>
    </xf>
    <xf numFmtId="0" fontId="22" fillId="0" borderId="3" xfId="1" applyFont="1" applyBorder="1" applyAlignment="1">
      <alignment horizontal="right" vertical="center"/>
    </xf>
    <xf numFmtId="0" fontId="22" fillId="0" borderId="4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</cellXfs>
  <cellStyles count="12">
    <cellStyle name="Moeda" xfId="6" builtinId="4"/>
    <cellStyle name="Moeda 2" xfId="4"/>
    <cellStyle name="Normal" xfId="0" builtinId="0"/>
    <cellStyle name="Normal 2" xfId="1"/>
    <cellStyle name="Normal 3" xfId="7"/>
    <cellStyle name="Normal 6" xfId="10"/>
    <cellStyle name="Normal_Pesquisa no referencial 10 de maio de 2013" xfId="9"/>
    <cellStyle name="Porcentagem" xfId="5" builtinId="5"/>
    <cellStyle name="Separador de milhares" xfId="2" builtinId="3"/>
    <cellStyle name="Separador de milhares 2" xfId="3"/>
    <cellStyle name="Vírgula 2" xfId="8"/>
    <cellStyle name="Vírgula 6" xfId="11"/>
  </cellStyles>
  <dxfs count="1641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765402</xdr:colOff>
      <xdr:row>2</xdr:row>
      <xdr:rowOff>113959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39018" cy="437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</xdr:col>
      <xdr:colOff>1657350</xdr:colOff>
      <xdr:row>2</xdr:row>
      <xdr:rowOff>114300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9050"/>
          <a:ext cx="22479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1419225</xdr:colOff>
      <xdr:row>3</xdr:row>
      <xdr:rowOff>19050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7335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20667</xdr:rowOff>
    </xdr:from>
    <xdr:to>
      <xdr:col>3</xdr:col>
      <xdr:colOff>152760</xdr:colOff>
      <xdr:row>2</xdr:row>
      <xdr:rowOff>242617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2" y="20667"/>
          <a:ext cx="3115394" cy="5454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</xdr:colOff>
      <xdr:row>0</xdr:row>
      <xdr:rowOff>33867</xdr:rowOff>
    </xdr:from>
    <xdr:to>
      <xdr:col>2</xdr:col>
      <xdr:colOff>963083</xdr:colOff>
      <xdr:row>2</xdr:row>
      <xdr:rowOff>52917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933" y="33867"/>
          <a:ext cx="2480733" cy="484717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showGridLines="0" tabSelected="1" view="pageBreakPreview" topLeftCell="B1" zoomScale="112" zoomScaleNormal="100" zoomScaleSheetLayoutView="112" workbookViewId="0">
      <selection activeCell="C25" sqref="C25"/>
    </sheetView>
  </sheetViews>
  <sheetFormatPr defaultRowHeight="12.75"/>
  <cols>
    <col min="1" max="1" width="8.140625" style="2" customWidth="1"/>
    <col min="2" max="2" width="9.42578125" style="2" customWidth="1"/>
    <col min="3" max="3" width="62.42578125" style="2" customWidth="1"/>
    <col min="4" max="4" width="5.5703125" style="2" bestFit="1" customWidth="1"/>
    <col min="5" max="5" width="10.85546875" style="5" customWidth="1"/>
    <col min="6" max="6" width="11" style="5" customWidth="1"/>
    <col min="7" max="7" width="14.7109375" style="6" customWidth="1"/>
    <col min="8" max="8" width="10.140625" style="2" bestFit="1" customWidth="1"/>
    <col min="9" max="16384" width="9.140625" style="2"/>
  </cols>
  <sheetData>
    <row r="1" spans="1:12" s="8" customFormat="1" ht="12.75" customHeight="1">
      <c r="A1" s="35"/>
      <c r="B1" s="36"/>
      <c r="C1" s="152" t="s">
        <v>135</v>
      </c>
      <c r="D1" s="152"/>
      <c r="E1" s="152"/>
      <c r="F1" s="152"/>
      <c r="G1" s="153"/>
    </row>
    <row r="2" spans="1:12" s="8" customFormat="1" ht="12.75" customHeight="1">
      <c r="A2" s="37"/>
      <c r="B2" s="13"/>
      <c r="C2" s="154" t="s">
        <v>127</v>
      </c>
      <c r="D2" s="154"/>
      <c r="E2" s="154"/>
      <c r="F2" s="154"/>
      <c r="G2" s="155"/>
    </row>
    <row r="3" spans="1:12" s="8" customFormat="1" ht="12.75" customHeight="1">
      <c r="A3" s="37"/>
      <c r="B3" s="13"/>
      <c r="C3" s="154" t="s">
        <v>158</v>
      </c>
      <c r="D3" s="154"/>
      <c r="E3" s="154"/>
      <c r="F3" s="154"/>
      <c r="G3" s="155"/>
    </row>
    <row r="4" spans="1:12" s="12" customFormat="1" ht="15" customHeight="1">
      <c r="A4" s="38"/>
      <c r="B4" s="39"/>
      <c r="C4" s="39"/>
      <c r="D4" s="40"/>
      <c r="E4" s="11"/>
      <c r="F4" s="10"/>
      <c r="G4" s="41"/>
    </row>
    <row r="5" spans="1:12" customFormat="1" ht="27" customHeight="1">
      <c r="A5" s="164" t="s">
        <v>289</v>
      </c>
      <c r="B5" s="165"/>
      <c r="C5" s="165"/>
      <c r="D5" s="165"/>
      <c r="E5" s="165"/>
      <c r="F5" s="165"/>
      <c r="G5" s="166"/>
    </row>
    <row r="6" spans="1:12" customFormat="1" ht="7.5" customHeight="1">
      <c r="A6" s="74"/>
      <c r="B6" s="75"/>
      <c r="C6" s="75"/>
      <c r="D6" s="75"/>
      <c r="E6" s="75"/>
      <c r="F6" s="75"/>
      <c r="G6" s="75"/>
    </row>
    <row r="7" spans="1:12" customFormat="1" ht="12" customHeight="1" thickBot="1">
      <c r="A7" s="164"/>
      <c r="B7" s="165"/>
      <c r="C7" s="165"/>
      <c r="D7" s="165"/>
      <c r="E7" s="165"/>
      <c r="F7" s="165"/>
      <c r="G7" s="165"/>
    </row>
    <row r="8" spans="1:12" customFormat="1" ht="20.100000000000001" customHeight="1" thickTop="1">
      <c r="A8" s="38"/>
      <c r="B8" s="42"/>
      <c r="C8" s="39"/>
      <c r="D8" s="167" t="s">
        <v>27</v>
      </c>
      <c r="E8" s="168"/>
      <c r="F8" s="168"/>
      <c r="G8" s="56">
        <v>28.82</v>
      </c>
    </row>
    <row r="9" spans="1:12" customFormat="1" ht="20.100000000000001" customHeight="1">
      <c r="A9" s="43"/>
      <c r="B9" s="42"/>
      <c r="C9" s="44"/>
      <c r="D9" s="172" t="s">
        <v>28</v>
      </c>
      <c r="E9" s="173"/>
      <c r="F9" s="173"/>
      <c r="G9" s="57">
        <v>87.52</v>
      </c>
    </row>
    <row r="10" spans="1:12" customFormat="1" ht="20.100000000000001" customHeight="1" thickBot="1">
      <c r="A10" s="55"/>
      <c r="B10" s="34"/>
      <c r="C10" s="34"/>
      <c r="D10" s="169" t="s">
        <v>288</v>
      </c>
      <c r="E10" s="170"/>
      <c r="F10" s="170"/>
      <c r="G10" s="171"/>
    </row>
    <row r="11" spans="1:12" customFormat="1" ht="8.25" customHeight="1" thickTop="1">
      <c r="A11" s="55"/>
      <c r="B11" s="34"/>
      <c r="C11" s="34"/>
      <c r="D11" s="58"/>
      <c r="E11" s="58"/>
      <c r="F11" s="58"/>
      <c r="G11" s="58"/>
    </row>
    <row r="12" spans="1:12" ht="18">
      <c r="A12" s="161" t="s">
        <v>18</v>
      </c>
      <c r="B12" s="162"/>
      <c r="C12" s="162"/>
      <c r="D12" s="162"/>
      <c r="E12" s="162"/>
      <c r="F12" s="162"/>
      <c r="G12" s="163"/>
    </row>
    <row r="13" spans="1:12" ht="20.100000000000001" customHeight="1">
      <c r="A13" s="45" t="s">
        <v>102</v>
      </c>
      <c r="B13" s="156" t="s">
        <v>1</v>
      </c>
      <c r="C13" s="157"/>
      <c r="D13" s="16" t="s">
        <v>2</v>
      </c>
      <c r="E13" s="17" t="s">
        <v>0</v>
      </c>
      <c r="F13" s="17" t="s">
        <v>3</v>
      </c>
      <c r="G13" s="46" t="s">
        <v>4</v>
      </c>
    </row>
    <row r="14" spans="1:12" ht="13.5">
      <c r="A14" s="158"/>
      <c r="B14" s="159"/>
      <c r="C14" s="159"/>
      <c r="D14" s="159"/>
      <c r="E14" s="159"/>
      <c r="F14" s="159"/>
      <c r="G14" s="160"/>
    </row>
    <row r="15" spans="1:12" ht="20.100000000000001" customHeight="1">
      <c r="A15" s="59">
        <v>1</v>
      </c>
      <c r="B15" s="140" t="s">
        <v>5</v>
      </c>
      <c r="C15" s="141"/>
      <c r="D15" s="142"/>
      <c r="E15" s="143"/>
      <c r="F15" s="143"/>
      <c r="G15" s="144"/>
    </row>
    <row r="16" spans="1:12" ht="18" customHeight="1">
      <c r="A16" s="47" t="s">
        <v>203</v>
      </c>
      <c r="B16" s="15" t="str">
        <f>CPUs!A11</f>
        <v>CPU-01</v>
      </c>
      <c r="C16" s="18" t="s">
        <v>228</v>
      </c>
      <c r="D16" s="27" t="s">
        <v>285</v>
      </c>
      <c r="E16" s="72">
        <v>1</v>
      </c>
      <c r="F16" s="72">
        <f>CPUs!G17</f>
        <v>24896.37</v>
      </c>
      <c r="G16" s="48">
        <f t="shared" ref="G16:G24" si="0">ROUND(E16*F16,2)</f>
        <v>24896.37</v>
      </c>
      <c r="H16" s="94">
        <f>G16/G34</f>
        <v>7.0870709561938069E-2</v>
      </c>
      <c r="J16" s="2">
        <f>G16/3</f>
        <v>8298.7899999999991</v>
      </c>
      <c r="K16" s="2">
        <f>G16/3</f>
        <v>8298.7899999999991</v>
      </c>
      <c r="L16" s="2">
        <f>G16/3</f>
        <v>8298.7899999999991</v>
      </c>
    </row>
    <row r="17" spans="1:12" ht="18" customHeight="1">
      <c r="A17" s="47" t="s">
        <v>110</v>
      </c>
      <c r="B17" s="15" t="str">
        <f>CPUs!A19</f>
        <v>CPU-02</v>
      </c>
      <c r="C17" s="18" t="s">
        <v>229</v>
      </c>
      <c r="D17" s="27" t="s">
        <v>14</v>
      </c>
      <c r="E17" s="72">
        <v>6</v>
      </c>
      <c r="F17" s="72">
        <f>CPUs!G29</f>
        <v>354.06</v>
      </c>
      <c r="G17" s="48">
        <f t="shared" si="0"/>
        <v>2124.36</v>
      </c>
      <c r="J17" s="5">
        <f>G17</f>
        <v>2124.36</v>
      </c>
    </row>
    <row r="18" spans="1:12" ht="18" customHeight="1">
      <c r="A18" s="47" t="s">
        <v>111</v>
      </c>
      <c r="B18" s="15" t="str">
        <f>CPUs!A31</f>
        <v>CPU-03</v>
      </c>
      <c r="C18" s="18" t="s">
        <v>227</v>
      </c>
      <c r="D18" s="27" t="s">
        <v>202</v>
      </c>
      <c r="E18" s="72">
        <f>Mobilização!F27</f>
        <v>4707.1000000000004</v>
      </c>
      <c r="F18" s="72">
        <f>CPUs!G35</f>
        <v>0.8</v>
      </c>
      <c r="G18" s="48">
        <f t="shared" si="0"/>
        <v>3765.68</v>
      </c>
      <c r="J18" s="5">
        <f>G18</f>
        <v>3765.68</v>
      </c>
    </row>
    <row r="19" spans="1:12" ht="18" customHeight="1">
      <c r="A19" s="47" t="s">
        <v>204</v>
      </c>
      <c r="B19" s="15" t="str">
        <f>B18</f>
        <v>CPU-03</v>
      </c>
      <c r="C19" s="18" t="s">
        <v>226</v>
      </c>
      <c r="D19" s="27" t="s">
        <v>202</v>
      </c>
      <c r="E19" s="72">
        <f>E18</f>
        <v>4707.1000000000004</v>
      </c>
      <c r="F19" s="72">
        <f>F18</f>
        <v>0.8</v>
      </c>
      <c r="G19" s="48">
        <f t="shared" si="0"/>
        <v>3765.68</v>
      </c>
      <c r="L19" s="5">
        <f>G19</f>
        <v>3765.68</v>
      </c>
    </row>
    <row r="20" spans="1:12" ht="18" customHeight="1">
      <c r="A20" s="47" t="s">
        <v>205</v>
      </c>
      <c r="B20" s="15" t="str">
        <f>CPUs!A37</f>
        <v>CPU-04</v>
      </c>
      <c r="C20" s="18" t="s">
        <v>284</v>
      </c>
      <c r="D20" s="27" t="s">
        <v>14</v>
      </c>
      <c r="E20" s="72">
        <v>12</v>
      </c>
      <c r="F20" s="72">
        <f>CPUs!G82</f>
        <v>679.89</v>
      </c>
      <c r="G20" s="48">
        <f t="shared" si="0"/>
        <v>8158.68</v>
      </c>
      <c r="J20" s="5">
        <f>G20</f>
        <v>8158.68</v>
      </c>
    </row>
    <row r="21" spans="1:12" ht="18" customHeight="1">
      <c r="A21" s="136"/>
      <c r="B21" s="137"/>
      <c r="C21" s="138"/>
      <c r="D21" s="139" t="s">
        <v>133</v>
      </c>
      <c r="E21" s="139"/>
      <c r="F21" s="139"/>
      <c r="G21" s="49">
        <f>SUM(G16:G20)</f>
        <v>42710.77</v>
      </c>
      <c r="J21" s="2">
        <f>SUM(J16:J20)</f>
        <v>22347.510000000002</v>
      </c>
      <c r="K21" s="2">
        <f>SUM(K16:K20)</f>
        <v>8298.7899999999991</v>
      </c>
      <c r="L21" s="2">
        <f>SUM(L16:L20)</f>
        <v>12064.47</v>
      </c>
    </row>
    <row r="22" spans="1:12" ht="18" customHeight="1">
      <c r="A22" s="145" t="s">
        <v>286</v>
      </c>
      <c r="B22" s="146"/>
      <c r="C22" s="146"/>
      <c r="D22" s="146"/>
      <c r="E22" s="146"/>
      <c r="F22" s="146"/>
      <c r="G22" s="147"/>
      <c r="J22" s="94">
        <f>J21/G21</f>
        <v>0.52322891860764864</v>
      </c>
      <c r="K22" s="94">
        <f>K21/G21</f>
        <v>0.19430204606472792</v>
      </c>
      <c r="L22" s="94">
        <f>L21/G21</f>
        <v>0.28246903532762346</v>
      </c>
    </row>
    <row r="23" spans="1:12" ht="18" customHeight="1">
      <c r="A23" s="59">
        <v>2</v>
      </c>
      <c r="B23" s="140" t="s">
        <v>153</v>
      </c>
      <c r="C23" s="141"/>
      <c r="D23" s="142"/>
      <c r="E23" s="143"/>
      <c r="F23" s="143"/>
      <c r="G23" s="144"/>
    </row>
    <row r="24" spans="1:12" ht="18" customHeight="1">
      <c r="A24" s="47" t="s">
        <v>112</v>
      </c>
      <c r="B24" s="15" t="str">
        <f>CPUs!A84</f>
        <v>CPU-05</v>
      </c>
      <c r="C24" s="18" t="s">
        <v>126</v>
      </c>
      <c r="D24" s="27" t="s">
        <v>14</v>
      </c>
      <c r="E24" s="72">
        <f>'Memória de Cálculo'!E8</f>
        <v>3856.28</v>
      </c>
      <c r="F24" s="72">
        <f>CPUs!G93</f>
        <v>0.53</v>
      </c>
      <c r="G24" s="48">
        <f t="shared" si="0"/>
        <v>2043.83</v>
      </c>
    </row>
    <row r="25" spans="1:12" ht="18.75" customHeight="1">
      <c r="A25" s="47" t="s">
        <v>134</v>
      </c>
      <c r="B25" s="15" t="str">
        <f>CPUs!A95</f>
        <v>CPU-06</v>
      </c>
      <c r="C25" s="19" t="s">
        <v>128</v>
      </c>
      <c r="D25" s="27" t="s">
        <v>14</v>
      </c>
      <c r="E25" s="72">
        <f>'Memória de Cálculo'!F8</f>
        <v>3085.02</v>
      </c>
      <c r="F25" s="72">
        <f>CPUs!G106</f>
        <v>1.75</v>
      </c>
      <c r="G25" s="48">
        <f>ROUND(E25*F25,2)</f>
        <v>5398.79</v>
      </c>
    </row>
    <row r="26" spans="1:12" ht="20.100000000000001" customHeight="1">
      <c r="A26" s="136"/>
      <c r="B26" s="137"/>
      <c r="C26" s="138"/>
      <c r="D26" s="139" t="s">
        <v>132</v>
      </c>
      <c r="E26" s="139"/>
      <c r="F26" s="139"/>
      <c r="G26" s="49">
        <f>SUM(G24:G25)</f>
        <v>7442.62</v>
      </c>
    </row>
    <row r="27" spans="1:12" ht="20.100000000000001" customHeight="1">
      <c r="A27" s="59">
        <v>3</v>
      </c>
      <c r="B27" s="140" t="s">
        <v>154</v>
      </c>
      <c r="C27" s="141"/>
      <c r="D27" s="142"/>
      <c r="E27" s="143"/>
      <c r="F27" s="143"/>
      <c r="G27" s="144"/>
    </row>
    <row r="28" spans="1:12" ht="18" customHeight="1">
      <c r="A28" s="47" t="s">
        <v>113</v>
      </c>
      <c r="B28" s="15" t="str">
        <f>CPUs!A108</f>
        <v>CPU-07</v>
      </c>
      <c r="C28" s="19" t="s">
        <v>230</v>
      </c>
      <c r="D28" s="27" t="s">
        <v>14</v>
      </c>
      <c r="E28" s="72">
        <f>'Memória de Cálculo'!G8</f>
        <v>3085.02</v>
      </c>
      <c r="F28" s="72">
        <f>CPUs!G117</f>
        <v>68.3</v>
      </c>
      <c r="G28" s="48">
        <f>ROUND(E28*F28,2)</f>
        <v>210706.87</v>
      </c>
    </row>
    <row r="29" spans="1:12" ht="27" customHeight="1">
      <c r="A29" s="47" t="s">
        <v>114</v>
      </c>
      <c r="B29" s="15" t="str">
        <f>CPUs!A119</f>
        <v>CPU-08</v>
      </c>
      <c r="C29" s="18" t="s">
        <v>231</v>
      </c>
      <c r="D29" s="27" t="s">
        <v>13</v>
      </c>
      <c r="E29" s="72">
        <f>'Memória de Cálculo'!H8</f>
        <v>1028.3399999999999</v>
      </c>
      <c r="F29" s="72">
        <f>CPUs!G127</f>
        <v>45.28</v>
      </c>
      <c r="G29" s="48">
        <f>ROUND(E29*F29,2)</f>
        <v>46563.24</v>
      </c>
    </row>
    <row r="30" spans="1:12" ht="20.100000000000001" customHeight="1">
      <c r="A30" s="47" t="s">
        <v>139</v>
      </c>
      <c r="B30" s="76" t="str">
        <f>CPUs!A129</f>
        <v>CPU-09</v>
      </c>
      <c r="C30" s="18" t="s">
        <v>150</v>
      </c>
      <c r="D30" s="27" t="s">
        <v>138</v>
      </c>
      <c r="E30" s="72">
        <f>'Memória de Cálculo'!J8</f>
        <v>231.38</v>
      </c>
      <c r="F30" s="72">
        <f>CPUs!G138</f>
        <v>44.95</v>
      </c>
      <c r="G30" s="48">
        <f>ROUND(E30*F30,2)</f>
        <v>10400.530000000001</v>
      </c>
    </row>
    <row r="31" spans="1:12" ht="27" customHeight="1">
      <c r="A31" s="47" t="s">
        <v>140</v>
      </c>
      <c r="B31" s="76" t="str">
        <f>CPUs!A140</f>
        <v>CPU-10</v>
      </c>
      <c r="C31" s="77" t="s">
        <v>164</v>
      </c>
      <c r="D31" s="27" t="s">
        <v>138</v>
      </c>
      <c r="E31" s="72">
        <f>'Memória de Cálculo'!L8</f>
        <v>46.28</v>
      </c>
      <c r="F31" s="72">
        <f>CPUs!G149</f>
        <v>723.18</v>
      </c>
      <c r="G31" s="48">
        <f>ROUND(E31*F31,2)</f>
        <v>33468.769999999997</v>
      </c>
    </row>
    <row r="32" spans="1:12" ht="20.100000000000001" customHeight="1">
      <c r="A32" s="66"/>
      <c r="B32" s="67"/>
      <c r="C32" s="68"/>
      <c r="D32" s="139" t="s">
        <v>131</v>
      </c>
      <c r="E32" s="139"/>
      <c r="F32" s="139"/>
      <c r="G32" s="49">
        <f>SUM(G28:G31)</f>
        <v>301139.41000000003</v>
      </c>
    </row>
    <row r="33" spans="1:9" ht="9.75" customHeight="1">
      <c r="A33" s="149"/>
      <c r="B33" s="150"/>
      <c r="C33" s="150"/>
      <c r="D33" s="150"/>
      <c r="E33" s="150"/>
      <c r="F33" s="150"/>
      <c r="G33" s="151"/>
    </row>
    <row r="34" spans="1:9" ht="21" customHeight="1" thickBot="1">
      <c r="A34" s="69"/>
      <c r="B34" s="70"/>
      <c r="C34" s="71"/>
      <c r="D34" s="148" t="s">
        <v>101</v>
      </c>
      <c r="E34" s="148"/>
      <c r="F34" s="148"/>
      <c r="G34" s="50">
        <f>SUM(G21,G26,G32)</f>
        <v>351292.80000000005</v>
      </c>
      <c r="H34" s="5"/>
      <c r="I34" s="5"/>
    </row>
    <row r="35" spans="1:9">
      <c r="A35" s="3"/>
      <c r="B35" s="3"/>
      <c r="C35" s="4"/>
      <c r="G35" s="2"/>
    </row>
    <row r="36" spans="1:9">
      <c r="G36" s="129"/>
    </row>
  </sheetData>
  <mergeCells count="25">
    <mergeCell ref="C1:G1"/>
    <mergeCell ref="C2:G2"/>
    <mergeCell ref="C3:G3"/>
    <mergeCell ref="B13:C13"/>
    <mergeCell ref="D15:G15"/>
    <mergeCell ref="A14:G14"/>
    <mergeCell ref="B15:C15"/>
    <mergeCell ref="A12:G12"/>
    <mergeCell ref="A5:G5"/>
    <mergeCell ref="D8:F8"/>
    <mergeCell ref="D10:G10"/>
    <mergeCell ref="D9:F9"/>
    <mergeCell ref="A7:G7"/>
    <mergeCell ref="D26:F26"/>
    <mergeCell ref="D32:F32"/>
    <mergeCell ref="D34:F34"/>
    <mergeCell ref="B27:C27"/>
    <mergeCell ref="D27:G27"/>
    <mergeCell ref="A26:C26"/>
    <mergeCell ref="A33:G33"/>
    <mergeCell ref="A21:C21"/>
    <mergeCell ref="D21:F21"/>
    <mergeCell ref="B23:C23"/>
    <mergeCell ref="D23:G23"/>
    <mergeCell ref="A22:G22"/>
  </mergeCells>
  <phoneticPr fontId="10" type="noConversion"/>
  <conditionalFormatting sqref="G35">
    <cfRule type="expression" dxfId="1640" priority="71" stopIfTrue="1">
      <formula>LEFT($C35,5)="Total"</formula>
    </cfRule>
  </conditionalFormatting>
  <conditionalFormatting sqref="C25:C26 C23 C28:C31 C16:C19 C35 C21">
    <cfRule type="expression" dxfId="1639" priority="70" stopIfTrue="1">
      <formula>OR(RIGHT($A16,2)="00",$A16="")</formula>
    </cfRule>
  </conditionalFormatting>
  <conditionalFormatting sqref="G23:G26 G34 G28:G32 G16:G21">
    <cfRule type="expression" dxfId="1638" priority="69" stopIfTrue="1">
      <formula>OR(RIGHT($A16,2)="00",LEFT($C16,5)="Total")</formula>
    </cfRule>
  </conditionalFormatting>
  <conditionalFormatting sqref="A35:B35 A24:B24 B23:B26 B16:B21 A15:A33">
    <cfRule type="expression" dxfId="1637" priority="68" stopIfTrue="1">
      <formula>RIGHT(A15,2)="00"</formula>
    </cfRule>
  </conditionalFormatting>
  <conditionalFormatting sqref="C17:C19">
    <cfRule type="expression" dxfId="1636" priority="73" stopIfTrue="1">
      <formula>OR(RIGHT(#REF!,2)="00",#REF!="")</formula>
    </cfRule>
  </conditionalFormatting>
  <conditionalFormatting sqref="G26">
    <cfRule type="expression" dxfId="1635" priority="58" stopIfTrue="1">
      <formula>OR(RIGHT($A25,2)="00",LEFT($C26,5)="Total")</formula>
    </cfRule>
  </conditionalFormatting>
  <conditionalFormatting sqref="G26">
    <cfRule type="expression" dxfId="1634" priority="57" stopIfTrue="1">
      <formula>OR(RIGHT($A26,2)="00",LEFT($C26,5)="Total")</formula>
    </cfRule>
  </conditionalFormatting>
  <conditionalFormatting sqref="G32 G17:G20">
    <cfRule type="expression" dxfId="1633" priority="51" stopIfTrue="1">
      <formula>OR(RIGHT(#REF!,2)="00",LEFT($C17,5)="Total")</formula>
    </cfRule>
  </conditionalFormatting>
  <conditionalFormatting sqref="G26">
    <cfRule type="expression" dxfId="1632" priority="49" stopIfTrue="1">
      <formula>OR(RIGHT($A26,2)="00",LEFT($C26,5)="Total")</formula>
    </cfRule>
  </conditionalFormatting>
  <conditionalFormatting sqref="G26">
    <cfRule type="expression" dxfId="1631" priority="48" stopIfTrue="1">
      <formula>OR(RIGHT(#REF!,2)="00",LEFT($C26,5)="Total")</formula>
    </cfRule>
  </conditionalFormatting>
  <conditionalFormatting sqref="G21">
    <cfRule type="expression" dxfId="1630" priority="37" stopIfTrue="1">
      <formula>OR(RIGHT($A21,2)="00",LEFT($C21,5)="Total")</formula>
    </cfRule>
  </conditionalFormatting>
  <conditionalFormatting sqref="G21">
    <cfRule type="expression" dxfId="1629" priority="36" stopIfTrue="1">
      <formula>OR(RIGHT(#REF!,2)="00",LEFT($C21,5)="Total")</formula>
    </cfRule>
  </conditionalFormatting>
  <conditionalFormatting sqref="G32">
    <cfRule type="expression" dxfId="1628" priority="131" stopIfTrue="1">
      <formula>OR(RIGHT(#REF!,2)="00",LEFT($C32,5)="Total")</formula>
    </cfRule>
  </conditionalFormatting>
  <conditionalFormatting sqref="C31">
    <cfRule type="expression" dxfId="1627" priority="15" stopIfTrue="1">
      <formula>OR(RIGHT($A31,2)="00",$A31="")</formula>
    </cfRule>
  </conditionalFormatting>
  <conditionalFormatting sqref="C18:C19">
    <cfRule type="expression" dxfId="1626" priority="11" stopIfTrue="1">
      <formula>OR(RIGHT($A18,2)="00",$A18="")</formula>
    </cfRule>
  </conditionalFormatting>
  <conditionalFormatting sqref="C18:C19">
    <cfRule type="expression" dxfId="1625" priority="10" stopIfTrue="1">
      <formula>OR(RIGHT(#REF!,2)="00",#REF!="")</formula>
    </cfRule>
  </conditionalFormatting>
  <conditionalFormatting sqref="C18:C19">
    <cfRule type="expression" dxfId="1624" priority="9" stopIfTrue="1">
      <formula>OR(RIGHT($A18,2)="00",$A18="")</formula>
    </cfRule>
  </conditionalFormatting>
  <conditionalFormatting sqref="C18:C19">
    <cfRule type="expression" dxfId="1623" priority="7" stopIfTrue="1">
      <formula>OR(RIGHT($A18,2)="00",$A18="")</formula>
    </cfRule>
  </conditionalFormatting>
  <conditionalFormatting sqref="C20">
    <cfRule type="expression" dxfId="1622" priority="1" stopIfTrue="1">
      <formula>OR(RIGHT($A20,2)="00",$A20="")</formula>
    </cfRule>
  </conditionalFormatting>
  <conditionalFormatting sqref="C20">
    <cfRule type="expression" dxfId="1621" priority="4" stopIfTrue="1">
      <formula>OR(RIGHT($A20,2)="00",$A20="")</formula>
    </cfRule>
  </conditionalFormatting>
  <conditionalFormatting sqref="C20">
    <cfRule type="expression" dxfId="1620" priority="5" stopIfTrue="1">
      <formula>OR(RIGHT(#REF!,2)="00",#REF!="")</formula>
    </cfRule>
  </conditionalFormatting>
  <conditionalFormatting sqref="C20">
    <cfRule type="expression" dxfId="1619" priority="3" stopIfTrue="1">
      <formula>OR(RIGHT($A20,2)="00",$A20="")</formula>
    </cfRule>
  </conditionalFormatting>
  <conditionalFormatting sqref="C20">
    <cfRule type="expression" dxfId="1618" priority="2" stopIfTrue="1">
      <formula>OR(RIGHT(#REF!,2)="00",#REF!="")</formula>
    </cfRule>
  </conditionalFormatting>
  <pageMargins left="0.98425196850393704" right="0.59055118110236227" top="0.78740157480314965" bottom="0.78740157480314965" header="0.51181102362204722" footer="0.59055118110236227"/>
  <pageSetup paperSize="9" scale="6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3"/>
  <sheetViews>
    <sheetView showGridLines="0" view="pageBreakPreview" zoomScaleNormal="100" zoomScaleSheetLayoutView="100" workbookViewId="0">
      <selection activeCell="A5" sqref="A5:F5"/>
    </sheetView>
  </sheetViews>
  <sheetFormatPr defaultRowHeight="12.75"/>
  <cols>
    <col min="2" max="2" width="47.85546875" customWidth="1"/>
    <col min="3" max="3" width="19.28515625" customWidth="1"/>
    <col min="4" max="4" width="18.7109375" customWidth="1"/>
    <col min="5" max="5" width="15.85546875" customWidth="1"/>
    <col min="6" max="6" width="16.28515625" customWidth="1"/>
  </cols>
  <sheetData>
    <row r="1" spans="1:7" s="8" customFormat="1" ht="15.75" customHeight="1">
      <c r="A1" s="35"/>
      <c r="B1" s="180" t="s">
        <v>16</v>
      </c>
      <c r="C1" s="180"/>
      <c r="D1" s="180"/>
      <c r="E1" s="180"/>
      <c r="F1" s="181"/>
    </row>
    <row r="2" spans="1:7" s="8" customFormat="1" ht="15.75" customHeight="1">
      <c r="A2" s="37"/>
      <c r="B2" s="182" t="s">
        <v>104</v>
      </c>
      <c r="C2" s="182"/>
      <c r="D2" s="182"/>
      <c r="E2" s="182"/>
      <c r="F2" s="183"/>
    </row>
    <row r="3" spans="1:7" s="8" customFormat="1" ht="15.75" customHeight="1">
      <c r="A3" s="37"/>
      <c r="B3" s="182" t="s">
        <v>159</v>
      </c>
      <c r="C3" s="182"/>
      <c r="D3" s="182"/>
      <c r="E3" s="182"/>
      <c r="F3" s="183"/>
    </row>
    <row r="4" spans="1:7">
      <c r="A4" s="79"/>
      <c r="B4" s="9"/>
      <c r="C4" s="80"/>
      <c r="D4" s="80"/>
      <c r="E4" s="9"/>
      <c r="F4" s="81"/>
    </row>
    <row r="5" spans="1:7" s="12" customFormat="1" ht="36" customHeight="1">
      <c r="A5" s="174" t="str">
        <f>Planilha!A5</f>
        <v>OBJETO: EXECUÇÃO DE OBRAS E SERVIÇOS DE PAVIMENTAÇÃO EM PARALELEPIPEDO DE RUAS, ZONA RURAL DO MUNICÍPIO DE BAIANOPÓLIS/Ba. (Item I)</v>
      </c>
      <c r="B5" s="175"/>
      <c r="C5" s="175"/>
      <c r="D5" s="175"/>
      <c r="E5" s="175"/>
      <c r="F5" s="176"/>
    </row>
    <row r="6" spans="1:7" ht="20.25">
      <c r="A6" s="177" t="s">
        <v>7</v>
      </c>
      <c r="B6" s="178"/>
      <c r="C6" s="178"/>
      <c r="D6" s="178"/>
      <c r="E6" s="178"/>
      <c r="F6" s="179"/>
    </row>
    <row r="7" spans="1:7">
      <c r="A7" s="79"/>
      <c r="B7" s="9"/>
      <c r="C7" s="80"/>
      <c r="D7" s="80"/>
      <c r="E7" s="9"/>
      <c r="F7" s="81"/>
    </row>
    <row r="8" spans="1:7" ht="12.75" customHeight="1">
      <c r="A8" s="192" t="s">
        <v>8</v>
      </c>
      <c r="B8" s="193" t="s">
        <v>9</v>
      </c>
      <c r="C8" s="193" t="s">
        <v>21</v>
      </c>
      <c r="D8" s="193" t="s">
        <v>15</v>
      </c>
      <c r="E8" s="193" t="s">
        <v>22</v>
      </c>
      <c r="F8" s="191" t="s">
        <v>23</v>
      </c>
      <c r="G8" s="190"/>
    </row>
    <row r="9" spans="1:7" ht="12.75" customHeight="1">
      <c r="A9" s="192"/>
      <c r="B9" s="193"/>
      <c r="C9" s="193"/>
      <c r="D9" s="193"/>
      <c r="E9" s="193"/>
      <c r="F9" s="191"/>
      <c r="G9" s="190"/>
    </row>
    <row r="10" spans="1:7" ht="21.95" customHeight="1">
      <c r="A10" s="82">
        <f>Planilha!A15</f>
        <v>1</v>
      </c>
      <c r="B10" s="60" t="str">
        <f>Planilha!B15</f>
        <v>SERVIÇOS PRELIMINARES</v>
      </c>
      <c r="C10" s="61">
        <f>Planilha!G21</f>
        <v>42710.77</v>
      </c>
      <c r="D10" s="22">
        <f>ROUND(C10*0.52,2)</f>
        <v>22209.599999999999</v>
      </c>
      <c r="E10" s="22">
        <f>ROUND(C10*0.2,2)</f>
        <v>8542.15</v>
      </c>
      <c r="F10" s="83">
        <f>ROUND(C10*0.28,2)</f>
        <v>11959.02</v>
      </c>
      <c r="G10" s="9"/>
    </row>
    <row r="11" spans="1:7" ht="21.95" customHeight="1">
      <c r="A11" s="84"/>
      <c r="B11" s="21"/>
      <c r="C11" s="62"/>
      <c r="D11" s="64">
        <f>D10/C10</f>
        <v>0.51999999063468072</v>
      </c>
      <c r="E11" s="64">
        <f>E10/C10</f>
        <v>0.19999990634680667</v>
      </c>
      <c r="F11" s="85">
        <f>F10/C10</f>
        <v>0.28000010301851269</v>
      </c>
      <c r="G11" s="9"/>
    </row>
    <row r="12" spans="1:7" ht="21.95" customHeight="1">
      <c r="A12" s="82">
        <f>Planilha!A23</f>
        <v>2</v>
      </c>
      <c r="B12" s="60" t="str">
        <f>Planilha!B23</f>
        <v>TERRAPLENAGEM</v>
      </c>
      <c r="C12" s="61">
        <f>Planilha!G26</f>
        <v>7442.62</v>
      </c>
      <c r="D12" s="22">
        <f>ROUND(C12*0.4,2)</f>
        <v>2977.05</v>
      </c>
      <c r="E12" s="22">
        <f>ROUND(C12*0.3,2)</f>
        <v>2232.79</v>
      </c>
      <c r="F12" s="83">
        <f>ROUND(C12*0.3,2)+0.01</f>
        <v>2232.8000000000002</v>
      </c>
      <c r="G12" s="9"/>
    </row>
    <row r="13" spans="1:7" ht="21.95" customHeight="1">
      <c r="A13" s="84"/>
      <c r="B13" s="21"/>
      <c r="C13" s="62"/>
      <c r="D13" s="64">
        <f>D12/C12</f>
        <v>0.40000026872257355</v>
      </c>
      <c r="E13" s="64">
        <f>E12/C12</f>
        <v>0.30000053744514699</v>
      </c>
      <c r="F13" s="85">
        <f>F12/C12</f>
        <v>0.30000188105801456</v>
      </c>
      <c r="G13" s="9"/>
    </row>
    <row r="14" spans="1:7" ht="21.95" customHeight="1">
      <c r="A14" s="82">
        <f>Planilha!A27</f>
        <v>3</v>
      </c>
      <c r="B14" s="60" t="str">
        <f>Planilha!B27</f>
        <v>PAVIMENTAÇÃO</v>
      </c>
      <c r="C14" s="61">
        <f>Planilha!G32</f>
        <v>301139.41000000003</v>
      </c>
      <c r="D14" s="22">
        <f>ROUND(C14*0.4,2)</f>
        <v>120455.76</v>
      </c>
      <c r="E14" s="22">
        <f>ROUND(C14*0.3,2)</f>
        <v>90341.82</v>
      </c>
      <c r="F14" s="83">
        <f>ROUND(C14*0.3,2)-0.01</f>
        <v>90341.810000000012</v>
      </c>
      <c r="G14" s="9"/>
    </row>
    <row r="15" spans="1:7" ht="21.95" customHeight="1">
      <c r="A15" s="86"/>
      <c r="B15" s="26"/>
      <c r="C15" s="73"/>
      <c r="D15" s="132">
        <f>D14/C14</f>
        <v>0.39999998671711545</v>
      </c>
      <c r="E15" s="132">
        <f>E14/C14</f>
        <v>0.29999999003783662</v>
      </c>
      <c r="F15" s="133">
        <f>F14/C14</f>
        <v>0.29999995683062541</v>
      </c>
      <c r="G15" s="9"/>
    </row>
    <row r="16" spans="1:7" ht="11.25" customHeight="1">
      <c r="A16" s="187"/>
      <c r="B16" s="188"/>
      <c r="C16" s="188"/>
      <c r="D16" s="188"/>
      <c r="E16" s="188"/>
      <c r="F16" s="189"/>
      <c r="G16" s="9"/>
    </row>
    <row r="17" spans="1:7" ht="21.95" customHeight="1">
      <c r="A17" s="87"/>
      <c r="B17" s="60" t="s">
        <v>6</v>
      </c>
      <c r="C17" s="63">
        <f>SUM(C10,C12,C14)</f>
        <v>351292.80000000005</v>
      </c>
      <c r="D17" s="24">
        <f>SUM(D10,D12,D14)</f>
        <v>145642.41</v>
      </c>
      <c r="E17" s="24">
        <f>SUM(E10,E12,E14)</f>
        <v>101116.76000000001</v>
      </c>
      <c r="F17" s="88">
        <f>SUM(F10,F12,F14)</f>
        <v>104533.63</v>
      </c>
      <c r="G17" s="9"/>
    </row>
    <row r="18" spans="1:7" ht="21.95" customHeight="1">
      <c r="A18" s="87"/>
      <c r="B18" s="23"/>
      <c r="C18" s="184"/>
      <c r="D18" s="24"/>
      <c r="E18" s="24"/>
      <c r="F18" s="88"/>
      <c r="G18" s="9"/>
    </row>
    <row r="19" spans="1:7" ht="21.95" customHeight="1">
      <c r="A19" s="82" t="s">
        <v>155</v>
      </c>
      <c r="B19" s="60" t="s">
        <v>10</v>
      </c>
      <c r="C19" s="185"/>
      <c r="D19" s="64">
        <f>D17/C17</f>
        <v>0.41458979517940586</v>
      </c>
      <c r="E19" s="64">
        <f>E17/C17</f>
        <v>0.28784182311735396</v>
      </c>
      <c r="F19" s="85">
        <f>F17/C17</f>
        <v>0.29756838170324013</v>
      </c>
      <c r="G19" s="9"/>
    </row>
    <row r="20" spans="1:7" ht="21.95" customHeight="1">
      <c r="A20" s="82" t="s">
        <v>156</v>
      </c>
      <c r="B20" s="60" t="s">
        <v>11</v>
      </c>
      <c r="C20" s="185"/>
      <c r="D20" s="65">
        <f>D17</f>
        <v>145642.41</v>
      </c>
      <c r="E20" s="65">
        <f>D20+E17</f>
        <v>246759.17</v>
      </c>
      <c r="F20" s="89">
        <f>F17+E20</f>
        <v>351292.80000000005</v>
      </c>
      <c r="G20" s="9"/>
    </row>
    <row r="21" spans="1:7" ht="21.95" customHeight="1" thickBot="1">
      <c r="A21" s="90" t="s">
        <v>157</v>
      </c>
      <c r="B21" s="91" t="s">
        <v>12</v>
      </c>
      <c r="C21" s="186"/>
      <c r="D21" s="92">
        <f>D19</f>
        <v>0.41458979517940586</v>
      </c>
      <c r="E21" s="92">
        <f>D21+E19</f>
        <v>0.70243161829675982</v>
      </c>
      <c r="F21" s="93">
        <f>E21+F19</f>
        <v>1</v>
      </c>
      <c r="G21" s="9"/>
    </row>
    <row r="22" spans="1:7">
      <c r="A22" s="1"/>
      <c r="B22" s="7"/>
      <c r="C22" s="25"/>
      <c r="D22" s="25"/>
      <c r="E22" s="7"/>
    </row>
    <row r="23" spans="1:7">
      <c r="C23" s="20"/>
      <c r="D23" s="20"/>
    </row>
  </sheetData>
  <mergeCells count="14">
    <mergeCell ref="C18:C21"/>
    <mergeCell ref="A16:F16"/>
    <mergeCell ref="G8:G9"/>
    <mergeCell ref="F8:F9"/>
    <mergeCell ref="A8:A9"/>
    <mergeCell ref="B8:B9"/>
    <mergeCell ref="C8:C9"/>
    <mergeCell ref="D8:D9"/>
    <mergeCell ref="E8:E9"/>
    <mergeCell ref="A5:F5"/>
    <mergeCell ref="A6:F6"/>
    <mergeCell ref="B1:F1"/>
    <mergeCell ref="B2:F2"/>
    <mergeCell ref="B3:F3"/>
  </mergeCells>
  <phoneticPr fontId="10" type="noConversion"/>
  <printOptions horizontalCentered="1"/>
  <pageMargins left="0.51181102362204722" right="0.51181102362204722" top="1.4960629921259843" bottom="0.78740157480314965" header="0.31496062992125984" footer="0.31496062992125984"/>
  <pageSetup scale="72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7"/>
  <sheetViews>
    <sheetView workbookViewId="0">
      <selection activeCell="C14" sqref="C14"/>
    </sheetView>
  </sheetViews>
  <sheetFormatPr defaultRowHeight="12.75"/>
  <cols>
    <col min="2" max="2" width="19.140625" customWidth="1"/>
  </cols>
  <sheetData>
    <row r="1" spans="1:16" ht="15.75">
      <c r="A1" s="35"/>
      <c r="B1" s="36"/>
      <c r="C1" s="180" t="s">
        <v>206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1"/>
    </row>
    <row r="2" spans="1:16" ht="15.75">
      <c r="A2" s="37"/>
      <c r="B2" s="13"/>
      <c r="C2" s="182" t="s">
        <v>207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3"/>
    </row>
    <row r="3" spans="1:16" ht="15.75">
      <c r="A3" s="37"/>
      <c r="B3" s="13"/>
      <c r="C3" s="182" t="s">
        <v>158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</row>
    <row r="4" spans="1:16">
      <c r="A4" s="95"/>
      <c r="B4" s="4"/>
      <c r="C4" s="4"/>
      <c r="D4" s="96"/>
      <c r="E4" s="96"/>
      <c r="F4" s="97"/>
      <c r="G4" s="98"/>
      <c r="H4" s="98"/>
      <c r="I4" s="98"/>
      <c r="J4" s="98"/>
      <c r="K4" s="98"/>
      <c r="L4" s="98"/>
      <c r="M4" s="98"/>
      <c r="N4" s="98"/>
      <c r="O4" s="98"/>
      <c r="P4" s="99"/>
    </row>
    <row r="5" spans="1:16" ht="33.75" customHeight="1">
      <c r="A5" s="196" t="str">
        <f>Planilha!A5</f>
        <v>OBJETO: EXECUÇÃO DE OBRAS E SERVIÇOS DE PAVIMENTAÇÃO EM PARALELEPIPEDO DE RUAS, ZONA RURAL DO MUNICÍPIO DE BAIANOPÓLIS/Ba. (Item I)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8"/>
    </row>
    <row r="6" spans="1:16">
      <c r="A6" s="38"/>
      <c r="B6" s="39"/>
      <c r="C6" s="39"/>
      <c r="D6" s="40"/>
      <c r="E6" s="11"/>
      <c r="F6" s="10"/>
      <c r="G6" s="10"/>
      <c r="H6" s="10"/>
      <c r="I6" s="10"/>
      <c r="J6" s="98"/>
      <c r="K6" s="98"/>
      <c r="L6" s="98"/>
      <c r="M6" s="98"/>
      <c r="N6" s="98"/>
      <c r="O6" s="98"/>
      <c r="P6" s="99"/>
    </row>
    <row r="7" spans="1:16">
      <c r="A7" s="199" t="s">
        <v>208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1"/>
    </row>
    <row r="8" spans="1:16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1"/>
    </row>
    <row r="9" spans="1:16">
      <c r="A9" s="100"/>
      <c r="B9" s="101"/>
      <c r="C9" s="101"/>
      <c r="D9" s="101"/>
      <c r="E9" s="102"/>
      <c r="F9" s="97"/>
      <c r="G9" s="98"/>
      <c r="H9" s="98"/>
      <c r="I9" s="98"/>
      <c r="J9" s="98"/>
      <c r="K9" s="98"/>
      <c r="L9" s="98"/>
      <c r="M9" s="98"/>
      <c r="N9" s="98"/>
      <c r="O9" s="98"/>
      <c r="P9" s="99"/>
    </row>
    <row r="10" spans="1:16">
      <c r="A10" s="103" t="s">
        <v>209</v>
      </c>
      <c r="B10" s="104"/>
      <c r="C10" s="105" t="s">
        <v>225</v>
      </c>
      <c r="D10" s="104"/>
      <c r="E10" s="106"/>
      <c r="F10" s="106"/>
      <c r="G10" s="98"/>
      <c r="H10" s="98"/>
      <c r="I10" s="98"/>
      <c r="J10" s="98"/>
      <c r="K10" s="98"/>
      <c r="L10" s="98"/>
      <c r="M10" s="98"/>
      <c r="N10" s="98"/>
      <c r="O10" s="98"/>
      <c r="P10" s="99"/>
    </row>
    <row r="11" spans="1:16">
      <c r="A11" s="107" t="s">
        <v>210</v>
      </c>
      <c r="B11" s="108"/>
      <c r="C11" s="202" t="s">
        <v>232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98"/>
      <c r="O11" s="98"/>
      <c r="P11" s="99"/>
    </row>
    <row r="12" spans="1:16">
      <c r="A12" s="107" t="s">
        <v>211</v>
      </c>
      <c r="B12" s="108"/>
      <c r="C12" s="109">
        <v>52.79</v>
      </c>
      <c r="D12" s="108" t="s">
        <v>212</v>
      </c>
      <c r="E12" s="98"/>
      <c r="F12" s="98"/>
      <c r="G12" s="98"/>
      <c r="H12" s="98"/>
      <c r="I12" s="98"/>
      <c r="J12" s="98"/>
      <c r="K12" s="98"/>
      <c r="L12" s="4"/>
      <c r="M12" s="98"/>
      <c r="N12" s="98"/>
      <c r="O12" s="98"/>
      <c r="P12" s="99"/>
    </row>
    <row r="13" spans="1:16">
      <c r="A13" s="107" t="s">
        <v>213</v>
      </c>
      <c r="B13" s="108"/>
      <c r="C13" s="109">
        <v>38</v>
      </c>
      <c r="D13" s="108" t="s">
        <v>212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>
      <c r="A14" s="107"/>
      <c r="B14" s="108"/>
      <c r="C14" s="110"/>
      <c r="D14" s="10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9"/>
    </row>
    <row r="15" spans="1:16">
      <c r="A15" s="107" t="s">
        <v>214</v>
      </c>
      <c r="B15" s="108"/>
      <c r="C15" s="111">
        <f>C13+C12</f>
        <v>90.789999999999992</v>
      </c>
      <c r="D15" s="108" t="s">
        <v>212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9"/>
    </row>
    <row r="16" spans="1:16">
      <c r="A16" s="107"/>
      <c r="B16" s="108"/>
      <c r="C16" s="108"/>
      <c r="D16" s="10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>
      <c r="A17" s="107" t="s">
        <v>215</v>
      </c>
      <c r="B17" s="108"/>
      <c r="C17" s="108"/>
      <c r="D17" s="108"/>
      <c r="E17" s="108" t="s">
        <v>216</v>
      </c>
      <c r="F17" s="108"/>
      <c r="G17" s="108"/>
      <c r="H17" s="109">
        <v>10.15</v>
      </c>
      <c r="I17" s="108" t="s">
        <v>217</v>
      </c>
      <c r="J17" s="98"/>
      <c r="K17" s="98"/>
      <c r="L17" s="98"/>
      <c r="M17" s="98"/>
      <c r="N17" s="98"/>
      <c r="O17" s="98"/>
      <c r="P17" s="99"/>
    </row>
    <row r="18" spans="1:16">
      <c r="A18" s="112"/>
      <c r="B18" s="98"/>
      <c r="C18" s="98"/>
      <c r="D18" s="98"/>
      <c r="E18" s="108" t="s">
        <v>218</v>
      </c>
      <c r="F18" s="108"/>
      <c r="G18" s="108"/>
      <c r="H18" s="109">
        <v>10.1</v>
      </c>
      <c r="I18" s="108" t="s">
        <v>217</v>
      </c>
      <c r="J18" s="98"/>
      <c r="K18" s="98"/>
      <c r="L18" s="98"/>
      <c r="M18" s="98"/>
      <c r="N18" s="98"/>
      <c r="O18" s="98"/>
      <c r="P18" s="99"/>
    </row>
    <row r="19" spans="1:16">
      <c r="A19" s="112"/>
      <c r="B19" s="98"/>
      <c r="C19" s="98"/>
      <c r="D19" s="98"/>
      <c r="E19" s="108" t="s">
        <v>219</v>
      </c>
      <c r="F19" s="108"/>
      <c r="G19" s="108"/>
      <c r="H19" s="109">
        <v>12.465999999999999</v>
      </c>
      <c r="I19" s="108" t="s">
        <v>217</v>
      </c>
      <c r="J19" s="98"/>
      <c r="K19" s="98"/>
      <c r="L19" s="98"/>
      <c r="M19" s="98"/>
      <c r="N19" s="98"/>
      <c r="O19" s="98"/>
      <c r="P19" s="99"/>
    </row>
    <row r="20" spans="1:16">
      <c r="A20" s="112"/>
      <c r="B20" s="98"/>
      <c r="C20" s="98"/>
      <c r="D20" s="98"/>
      <c r="E20" s="108" t="s">
        <v>220</v>
      </c>
      <c r="F20" s="108"/>
      <c r="G20" s="108"/>
      <c r="H20" s="109">
        <v>2.8</v>
      </c>
      <c r="I20" s="108" t="s">
        <v>217</v>
      </c>
      <c r="J20" s="98"/>
      <c r="K20" s="98"/>
      <c r="L20" s="98"/>
      <c r="M20" s="98"/>
      <c r="N20" s="98"/>
      <c r="O20" s="98"/>
      <c r="P20" s="99"/>
    </row>
    <row r="21" spans="1:16">
      <c r="A21" s="112"/>
      <c r="B21" s="98"/>
      <c r="C21" s="98"/>
      <c r="D21" s="98"/>
      <c r="E21" s="108" t="s">
        <v>221</v>
      </c>
      <c r="F21" s="108"/>
      <c r="G21" s="108"/>
      <c r="H21" s="109">
        <v>15.33</v>
      </c>
      <c r="I21" s="108" t="s">
        <v>217</v>
      </c>
      <c r="J21" s="98"/>
      <c r="K21" s="98"/>
      <c r="L21" s="98"/>
      <c r="M21" s="98"/>
      <c r="N21" s="98"/>
      <c r="O21" s="98"/>
      <c r="P21" s="99"/>
    </row>
    <row r="22" spans="1:16">
      <c r="A22" s="112"/>
      <c r="B22" s="98"/>
      <c r="C22" s="98"/>
      <c r="D22" s="98"/>
      <c r="E22" s="108" t="s">
        <v>222</v>
      </c>
      <c r="F22" s="108"/>
      <c r="G22" s="108"/>
      <c r="H22" s="109">
        <v>1</v>
      </c>
      <c r="I22" s="108" t="s">
        <v>217</v>
      </c>
      <c r="J22" s="98"/>
      <c r="K22" s="98"/>
      <c r="L22" s="98"/>
      <c r="M22" s="98"/>
      <c r="N22" s="98"/>
      <c r="O22" s="98"/>
      <c r="P22" s="99"/>
    </row>
    <row r="23" spans="1:16">
      <c r="A23" s="112"/>
      <c r="B23" s="98"/>
      <c r="C23" s="98"/>
      <c r="D23" s="98"/>
      <c r="E23" s="108"/>
      <c r="F23" s="108"/>
      <c r="G23" s="108"/>
      <c r="H23" s="110"/>
      <c r="I23" s="108"/>
      <c r="J23" s="98"/>
      <c r="K23" s="98"/>
      <c r="L23" s="98"/>
      <c r="M23" s="113"/>
      <c r="N23" s="98"/>
      <c r="O23" s="98"/>
      <c r="P23" s="99"/>
    </row>
    <row r="24" spans="1:16">
      <c r="A24" s="112"/>
      <c r="B24" s="98"/>
      <c r="C24" s="98"/>
      <c r="D24" s="98"/>
      <c r="E24" s="114" t="s">
        <v>223</v>
      </c>
      <c r="F24" s="108"/>
      <c r="G24" s="108"/>
      <c r="H24" s="111">
        <f>SUM(H17:H23)</f>
        <v>51.845999999999997</v>
      </c>
      <c r="I24" s="108" t="s">
        <v>217</v>
      </c>
      <c r="J24" s="98"/>
      <c r="K24" s="98"/>
      <c r="L24" s="98"/>
      <c r="M24" s="113"/>
      <c r="N24" s="98"/>
      <c r="O24" s="98"/>
      <c r="P24" s="115"/>
    </row>
    <row r="25" spans="1:16">
      <c r="A25" s="112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9"/>
    </row>
    <row r="26" spans="1:16" ht="13.5" thickBot="1">
      <c r="A26" s="112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9"/>
    </row>
    <row r="27" spans="1:16" ht="16.5" thickBot="1">
      <c r="A27" s="116" t="str">
        <f>"Momento de transporte  =  "&amp;TEXT(H24,"0,00")&amp;"  x  "&amp;TEXT(C15,"0,00")&amp;"            =&gt;"</f>
        <v>Momento de transporte  =  51,85  x  90,79            =&gt;</v>
      </c>
      <c r="B27" s="117"/>
      <c r="C27" s="117"/>
      <c r="D27" s="117"/>
      <c r="E27" s="117"/>
      <c r="F27" s="194">
        <f>ROUND(C15*H24,2)</f>
        <v>4707.1000000000004</v>
      </c>
      <c r="G27" s="195"/>
      <c r="H27" s="118" t="s">
        <v>224</v>
      </c>
      <c r="I27" s="117"/>
      <c r="J27" s="117"/>
      <c r="K27" s="117"/>
      <c r="L27" s="117"/>
      <c r="M27" s="117"/>
      <c r="N27" s="117"/>
      <c r="O27" s="117"/>
      <c r="P27" s="119"/>
    </row>
  </sheetData>
  <mergeCells count="7">
    <mergeCell ref="F27:G27"/>
    <mergeCell ref="C1:P1"/>
    <mergeCell ref="C2:P2"/>
    <mergeCell ref="C3:P3"/>
    <mergeCell ref="A5:P5"/>
    <mergeCell ref="A7:P8"/>
    <mergeCell ref="C11:M11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1"/>
  <sheetViews>
    <sheetView showGridLines="0" view="pageBreakPreview" zoomScale="106" zoomScaleNormal="100" zoomScaleSheetLayoutView="106" workbookViewId="0">
      <selection activeCell="F11" sqref="F11"/>
    </sheetView>
  </sheetViews>
  <sheetFormatPr defaultRowHeight="12.75"/>
  <cols>
    <col min="1" max="1" width="22.140625" style="8" customWidth="1"/>
    <col min="2" max="2" width="12.7109375" style="8" customWidth="1"/>
    <col min="3" max="4" width="9.85546875" style="8" customWidth="1"/>
    <col min="5" max="7" width="19.7109375" style="8" customWidth="1"/>
    <col min="8" max="8" width="11.7109375" style="8" customWidth="1"/>
    <col min="9" max="9" width="12.7109375" style="8" customWidth="1"/>
    <col min="10" max="10" width="14.28515625" style="8" customWidth="1"/>
    <col min="11" max="11" width="11.5703125" style="8" customWidth="1"/>
    <col min="12" max="12" width="14.5703125" style="8" customWidth="1"/>
    <col min="13" max="16384" width="9.140625" style="8"/>
  </cols>
  <sheetData>
    <row r="1" spans="1:12" ht="12.75" customHeight="1" thickBot="1">
      <c r="A1" s="35"/>
      <c r="B1" s="36"/>
      <c r="C1" s="36"/>
      <c r="D1" s="36"/>
      <c r="E1" s="180" t="s">
        <v>16</v>
      </c>
      <c r="F1" s="180"/>
      <c r="G1" s="180"/>
      <c r="H1" s="180"/>
      <c r="I1" s="180"/>
      <c r="J1" s="180"/>
      <c r="K1" s="180"/>
      <c r="L1" s="181"/>
    </row>
    <row r="2" spans="1:12" ht="12.75" customHeight="1">
      <c r="A2" s="35"/>
      <c r="B2" s="36"/>
      <c r="C2" s="36"/>
      <c r="D2" s="36"/>
      <c r="E2" s="180" t="s">
        <v>152</v>
      </c>
      <c r="F2" s="180"/>
      <c r="G2" s="180"/>
      <c r="H2" s="180"/>
      <c r="I2" s="180"/>
      <c r="J2" s="180"/>
      <c r="K2" s="180"/>
      <c r="L2" s="181"/>
    </row>
    <row r="3" spans="1:12" ht="30" customHeight="1">
      <c r="A3" s="37"/>
      <c r="B3" s="13"/>
      <c r="C3" s="13"/>
      <c r="D3" s="13"/>
      <c r="E3" s="182" t="s">
        <v>158</v>
      </c>
      <c r="F3" s="182"/>
      <c r="G3" s="182"/>
      <c r="H3" s="182"/>
      <c r="I3" s="182"/>
      <c r="J3" s="182"/>
      <c r="K3" s="182"/>
      <c r="L3" s="183"/>
    </row>
    <row r="4" spans="1:12" ht="15.75">
      <c r="A4" s="206" t="s">
        <v>17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8"/>
    </row>
    <row r="5" spans="1:12" ht="38.25" customHeight="1">
      <c r="A5" s="164" t="str">
        <f>Planilha!A5</f>
        <v>OBJETO: EXECUÇÃO DE OBRAS E SERVIÇOS DE PAVIMENTAÇÃO EM PARALELEPIPEDO DE RUAS, ZONA RURAL DO MUNICÍPIO DE BAIANOPÓLIS/Ba. (Item I)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6"/>
    </row>
    <row r="6" spans="1:12" ht="45.75" customHeight="1">
      <c r="A6" s="120" t="s">
        <v>136</v>
      </c>
      <c r="B6" s="14" t="s">
        <v>162</v>
      </c>
      <c r="C6" s="14" t="s">
        <v>287</v>
      </c>
      <c r="D6" s="14" t="s">
        <v>163</v>
      </c>
      <c r="E6" s="14" t="s">
        <v>137</v>
      </c>
      <c r="F6" s="14" t="s">
        <v>130</v>
      </c>
      <c r="G6" s="14" t="s">
        <v>129</v>
      </c>
      <c r="H6" s="14" t="s">
        <v>99</v>
      </c>
      <c r="I6" s="14" t="s">
        <v>166</v>
      </c>
      <c r="J6" s="14" t="s">
        <v>151</v>
      </c>
      <c r="K6" s="14" t="s">
        <v>165</v>
      </c>
      <c r="L6" s="121" t="s">
        <v>100</v>
      </c>
    </row>
    <row r="7" spans="1:12" ht="21.75" customHeight="1">
      <c r="A7" s="203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1:12" ht="21.75" customHeight="1" thickBot="1">
      <c r="A8" s="122" t="s">
        <v>290</v>
      </c>
      <c r="B8" s="123">
        <v>514.16999999999996</v>
      </c>
      <c r="C8" s="123">
        <v>6</v>
      </c>
      <c r="D8" s="123">
        <v>1.5</v>
      </c>
      <c r="E8" s="124">
        <f>ROUND(B8*(C8+D8),2)</f>
        <v>3856.28</v>
      </c>
      <c r="F8" s="124">
        <f>ROUND(B8*C8,2)</f>
        <v>3085.02</v>
      </c>
      <c r="G8" s="124">
        <f>F8</f>
        <v>3085.02</v>
      </c>
      <c r="H8" s="125">
        <f>ROUND(B8*2,2)</f>
        <v>1028.3399999999999</v>
      </c>
      <c r="I8" s="125">
        <v>0.15</v>
      </c>
      <c r="J8" s="124">
        <f>ROUND(D8*H8*I8,2)</f>
        <v>231.38</v>
      </c>
      <c r="K8" s="124">
        <v>0.03</v>
      </c>
      <c r="L8" s="126">
        <f>ROUND(D8*H8*K8,2)</f>
        <v>46.28</v>
      </c>
    </row>
    <row r="11" spans="1:12">
      <c r="F11" s="130"/>
    </row>
  </sheetData>
  <mergeCells count="6">
    <mergeCell ref="E1:L1"/>
    <mergeCell ref="E2:L2"/>
    <mergeCell ref="E3:L3"/>
    <mergeCell ref="A7:L7"/>
    <mergeCell ref="A5:L5"/>
    <mergeCell ref="A4:L4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7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49"/>
  <sheetViews>
    <sheetView view="pageBreakPreview" topLeftCell="A91" zoomScale="90" zoomScaleNormal="100" zoomScaleSheetLayoutView="90" workbookViewId="0">
      <selection activeCell="D93" sqref="D93:F93"/>
    </sheetView>
  </sheetViews>
  <sheetFormatPr defaultRowHeight="12.75"/>
  <cols>
    <col min="1" max="1" width="12.42578125" bestFit="1" customWidth="1"/>
    <col min="2" max="2" width="10.5703125" bestFit="1" customWidth="1"/>
    <col min="3" max="3" width="61.140625" customWidth="1"/>
    <col min="4" max="4" width="6.7109375" bestFit="1" customWidth="1"/>
    <col min="5" max="5" width="17.140625" bestFit="1" customWidth="1"/>
    <col min="6" max="6" width="19.7109375" bestFit="1" customWidth="1"/>
    <col min="7" max="7" width="14.5703125" bestFit="1" customWidth="1"/>
    <col min="9" max="9" width="11.140625" bestFit="1" customWidth="1"/>
  </cols>
  <sheetData>
    <row r="1" spans="1:7" ht="18" customHeight="1">
      <c r="C1" s="212" t="s">
        <v>24</v>
      </c>
      <c r="D1" s="212"/>
      <c r="E1" s="212"/>
      <c r="F1" s="212"/>
      <c r="G1" s="212"/>
    </row>
    <row r="2" spans="1:7" ht="18" customHeight="1">
      <c r="C2" s="212" t="s">
        <v>25</v>
      </c>
      <c r="D2" s="212"/>
      <c r="E2" s="212"/>
      <c r="F2" s="212"/>
      <c r="G2" s="212"/>
    </row>
    <row r="3" spans="1:7" ht="18" customHeight="1">
      <c r="C3" s="213" t="s">
        <v>158</v>
      </c>
      <c r="D3" s="212"/>
      <c r="E3" s="212"/>
      <c r="F3" s="212"/>
      <c r="G3" s="212"/>
    </row>
    <row r="5" spans="1:7" ht="30.75" customHeight="1">
      <c r="A5" s="214" t="s">
        <v>26</v>
      </c>
      <c r="B5" s="214"/>
      <c r="C5" s="214"/>
      <c r="D5" s="214"/>
      <c r="E5" s="214"/>
      <c r="F5" s="214"/>
      <c r="G5" s="214"/>
    </row>
    <row r="6" spans="1:7" ht="6.75" customHeight="1" thickBot="1">
      <c r="A6" s="51"/>
      <c r="B6" s="51"/>
      <c r="C6" s="51"/>
      <c r="D6" s="51"/>
      <c r="E6" s="51"/>
      <c r="F6" s="51"/>
      <c r="G6" s="51"/>
    </row>
    <row r="7" spans="1:7" ht="20.100000000000001" customHeight="1" thickTop="1">
      <c r="E7" s="167" t="s">
        <v>27</v>
      </c>
      <c r="F7" s="168"/>
      <c r="G7" s="56">
        <v>28.82</v>
      </c>
    </row>
    <row r="8" spans="1:7" ht="20.100000000000001" customHeight="1">
      <c r="E8" s="172" t="s">
        <v>28</v>
      </c>
      <c r="F8" s="173"/>
      <c r="G8" s="57">
        <v>87.52</v>
      </c>
    </row>
    <row r="9" spans="1:7" ht="20.100000000000001" customHeight="1" thickBot="1">
      <c r="E9" s="215" t="s">
        <v>288</v>
      </c>
      <c r="F9" s="216"/>
      <c r="G9" s="217"/>
    </row>
    <row r="10" spans="1:7" ht="12" customHeight="1" thickTop="1"/>
    <row r="11" spans="1:7" ht="20.100000000000001" customHeight="1">
      <c r="A11" s="28" t="s">
        <v>233</v>
      </c>
      <c r="B11" s="28"/>
      <c r="C11" s="29" t="s">
        <v>105</v>
      </c>
      <c r="D11" s="28" t="s">
        <v>285</v>
      </c>
      <c r="E11" s="30" t="s">
        <v>30</v>
      </c>
      <c r="F11" s="30" t="s">
        <v>31</v>
      </c>
      <c r="G11" s="30" t="s">
        <v>32</v>
      </c>
    </row>
    <row r="12" spans="1:7" ht="18" customHeight="1">
      <c r="A12" s="28" t="s">
        <v>36</v>
      </c>
      <c r="B12" s="28">
        <v>90780</v>
      </c>
      <c r="C12" s="29" t="s">
        <v>160</v>
      </c>
      <c r="D12" s="28" t="s">
        <v>51</v>
      </c>
      <c r="E12" s="30">
        <v>120</v>
      </c>
      <c r="F12" s="134">
        <v>34.369999999999997</v>
      </c>
      <c r="G12" s="78">
        <f>ROUND(E12*F12,2)</f>
        <v>4124.3999999999996</v>
      </c>
    </row>
    <row r="13" spans="1:7" ht="18" customHeight="1">
      <c r="A13" s="28" t="s">
        <v>36</v>
      </c>
      <c r="B13" s="28">
        <v>90777</v>
      </c>
      <c r="C13" s="29" t="s">
        <v>106</v>
      </c>
      <c r="D13" s="28" t="s">
        <v>51</v>
      </c>
      <c r="E13" s="30">
        <v>32</v>
      </c>
      <c r="F13" s="134">
        <v>72.430000000000007</v>
      </c>
      <c r="G13" s="78">
        <f>ROUND(E13*F13,2)</f>
        <v>2317.7600000000002</v>
      </c>
    </row>
    <row r="14" spans="1:7" ht="20.100000000000001" customHeight="1">
      <c r="D14" s="209" t="s">
        <v>39</v>
      </c>
      <c r="E14" s="210"/>
      <c r="F14" s="211"/>
      <c r="G14" s="32">
        <f>SUM(G12:G13)</f>
        <v>6442.16</v>
      </c>
    </row>
    <row r="15" spans="1:7" ht="20.100000000000001" customHeight="1">
      <c r="D15" s="209" t="s">
        <v>161</v>
      </c>
      <c r="E15" s="210"/>
      <c r="F15" s="211"/>
      <c r="G15" s="52">
        <f>ROUND(G14*3,2)</f>
        <v>19326.48</v>
      </c>
    </row>
    <row r="16" spans="1:7" ht="20.100000000000001" customHeight="1">
      <c r="D16" s="209" t="str">
        <f>"BDI ( " &amp;TEXT($G$7,"0,00") &amp;" ) %:"</f>
        <v>BDI ( 28,82 ) %:</v>
      </c>
      <c r="E16" s="210"/>
      <c r="F16" s="211"/>
      <c r="G16" s="33">
        <f>ROUND(G15*($G$7/100),2)</f>
        <v>5569.89</v>
      </c>
    </row>
    <row r="17" spans="1:9" ht="20.100000000000001" customHeight="1">
      <c r="D17" s="209" t="s">
        <v>40</v>
      </c>
      <c r="E17" s="210"/>
      <c r="F17" s="211"/>
      <c r="G17" s="53">
        <f>SUM(G15:G16)</f>
        <v>24896.37</v>
      </c>
      <c r="I17" s="131"/>
    </row>
    <row r="18" spans="1:9" ht="12" customHeight="1"/>
    <row r="19" spans="1:9" ht="27" customHeight="1">
      <c r="A19" s="28" t="s">
        <v>234</v>
      </c>
      <c r="B19" s="28" t="s">
        <v>41</v>
      </c>
      <c r="C19" s="29" t="s">
        <v>42</v>
      </c>
      <c r="D19" s="28" t="s">
        <v>29</v>
      </c>
      <c r="E19" s="30" t="s">
        <v>30</v>
      </c>
      <c r="F19" s="30" t="s">
        <v>31</v>
      </c>
      <c r="G19" s="30" t="s">
        <v>32</v>
      </c>
    </row>
    <row r="20" spans="1:9" ht="27" customHeight="1">
      <c r="A20" s="28" t="s">
        <v>33</v>
      </c>
      <c r="B20" s="28">
        <v>4417</v>
      </c>
      <c r="C20" s="29" t="s">
        <v>43</v>
      </c>
      <c r="D20" s="28" t="s">
        <v>35</v>
      </c>
      <c r="E20" s="30" t="s">
        <v>44</v>
      </c>
      <c r="F20" s="134">
        <v>3.94</v>
      </c>
      <c r="G20" s="31">
        <f>ROUND(E20*F20,2)</f>
        <v>3.94</v>
      </c>
    </row>
    <row r="21" spans="1:9" ht="27" customHeight="1">
      <c r="A21" s="28" t="s">
        <v>33</v>
      </c>
      <c r="B21" s="28">
        <v>4491</v>
      </c>
      <c r="C21" s="29" t="s">
        <v>34</v>
      </c>
      <c r="D21" s="28" t="s">
        <v>35</v>
      </c>
      <c r="E21" s="30" t="s">
        <v>45</v>
      </c>
      <c r="F21" s="134">
        <v>4.7</v>
      </c>
      <c r="G21" s="31">
        <f t="shared" ref="G21:G26" si="0">ROUND(E21*F21,2)</f>
        <v>18.8</v>
      </c>
    </row>
    <row r="22" spans="1:9" ht="27" customHeight="1">
      <c r="A22" s="28" t="s">
        <v>33</v>
      </c>
      <c r="B22" s="28">
        <v>4813</v>
      </c>
      <c r="C22" s="29" t="s">
        <v>46</v>
      </c>
      <c r="D22" s="28" t="s">
        <v>29</v>
      </c>
      <c r="E22" s="30" t="s">
        <v>44</v>
      </c>
      <c r="F22" s="134">
        <v>200</v>
      </c>
      <c r="G22" s="31">
        <f t="shared" si="0"/>
        <v>200</v>
      </c>
    </row>
    <row r="23" spans="1:9" ht="27" customHeight="1">
      <c r="A23" s="28" t="s">
        <v>33</v>
      </c>
      <c r="B23" s="28">
        <v>5075</v>
      </c>
      <c r="C23" s="29" t="s">
        <v>47</v>
      </c>
      <c r="D23" s="28" t="s">
        <v>48</v>
      </c>
      <c r="E23" s="30" t="s">
        <v>49</v>
      </c>
      <c r="F23" s="134">
        <v>10.16</v>
      </c>
      <c r="G23" s="31">
        <f t="shared" si="0"/>
        <v>1.1200000000000001</v>
      </c>
    </row>
    <row r="24" spans="1:9" ht="27" customHeight="1">
      <c r="A24" s="28" t="s">
        <v>36</v>
      </c>
      <c r="B24" s="28">
        <v>88262</v>
      </c>
      <c r="C24" s="29" t="s">
        <v>50</v>
      </c>
      <c r="D24" s="28" t="s">
        <v>51</v>
      </c>
      <c r="E24" s="30" t="s">
        <v>44</v>
      </c>
      <c r="F24" s="134">
        <v>20</v>
      </c>
      <c r="G24" s="31">
        <f t="shared" si="0"/>
        <v>20</v>
      </c>
    </row>
    <row r="25" spans="1:9" ht="27" customHeight="1">
      <c r="A25" s="28" t="s">
        <v>36</v>
      </c>
      <c r="B25" s="28">
        <v>88316</v>
      </c>
      <c r="C25" s="29" t="s">
        <v>52</v>
      </c>
      <c r="D25" s="28" t="s">
        <v>51</v>
      </c>
      <c r="E25" s="30" t="s">
        <v>53</v>
      </c>
      <c r="F25" s="134">
        <v>14.16</v>
      </c>
      <c r="G25" s="31">
        <f t="shared" si="0"/>
        <v>28.32</v>
      </c>
    </row>
    <row r="26" spans="1:9" ht="27" customHeight="1">
      <c r="A26" s="28" t="s">
        <v>36</v>
      </c>
      <c r="B26" s="28">
        <v>94962</v>
      </c>
      <c r="C26" s="29" t="s">
        <v>54</v>
      </c>
      <c r="D26" s="28" t="s">
        <v>37</v>
      </c>
      <c r="E26" s="30" t="s">
        <v>55</v>
      </c>
      <c r="F26" s="134">
        <v>267.38</v>
      </c>
      <c r="G26" s="31">
        <f t="shared" si="0"/>
        <v>2.67</v>
      </c>
    </row>
    <row r="27" spans="1:9" ht="18" customHeight="1">
      <c r="D27" s="209" t="s">
        <v>39</v>
      </c>
      <c r="E27" s="210"/>
      <c r="F27" s="211"/>
      <c r="G27" s="32">
        <f>SUM(G20:G26)</f>
        <v>274.85000000000002</v>
      </c>
    </row>
    <row r="28" spans="1:9" ht="18" customHeight="1">
      <c r="D28" s="209" t="str">
        <f>"BDI ( " &amp;TEXT($G$7,"0,00") &amp;" ) %:"</f>
        <v>BDI ( 28,82 ) %:</v>
      </c>
      <c r="E28" s="210"/>
      <c r="F28" s="211"/>
      <c r="G28" s="33">
        <f>ROUND(G27*($G$7/100),2)</f>
        <v>79.209999999999994</v>
      </c>
    </row>
    <row r="29" spans="1:9" ht="18" customHeight="1">
      <c r="D29" s="209" t="s">
        <v>40</v>
      </c>
      <c r="E29" s="210"/>
      <c r="F29" s="211"/>
      <c r="G29" s="53">
        <f>ROUND(SUM(G27:G28),2)</f>
        <v>354.06</v>
      </c>
    </row>
    <row r="31" spans="1:9" ht="30" customHeight="1">
      <c r="A31" s="28" t="s">
        <v>235</v>
      </c>
      <c r="B31" s="28" t="s">
        <v>167</v>
      </c>
      <c r="C31" s="29" t="s">
        <v>168</v>
      </c>
      <c r="D31" s="28" t="s">
        <v>169</v>
      </c>
      <c r="E31" s="30" t="s">
        <v>30</v>
      </c>
      <c r="F31" s="30" t="s">
        <v>31</v>
      </c>
      <c r="G31" s="30" t="s">
        <v>32</v>
      </c>
    </row>
    <row r="32" spans="1:9" ht="60">
      <c r="A32" s="28" t="s">
        <v>36</v>
      </c>
      <c r="B32" s="28">
        <v>5824</v>
      </c>
      <c r="C32" s="29" t="s">
        <v>170</v>
      </c>
      <c r="D32" s="28" t="s">
        <v>19</v>
      </c>
      <c r="E32" s="54" t="s">
        <v>171</v>
      </c>
      <c r="F32" s="135">
        <v>137.9</v>
      </c>
      <c r="G32" s="31">
        <f>ROUND(E32*F32,2)</f>
        <v>0.62</v>
      </c>
    </row>
    <row r="33" spans="1:7" ht="21.95" customHeight="1">
      <c r="D33" s="209" t="s">
        <v>39</v>
      </c>
      <c r="E33" s="210"/>
      <c r="F33" s="211"/>
      <c r="G33" s="32">
        <f>SUM(G32)</f>
        <v>0.62</v>
      </c>
    </row>
    <row r="34" spans="1:7" ht="21.95" customHeight="1">
      <c r="D34" s="209" t="str">
        <f>"BDI ( " &amp;TEXT($G$7,"0,00") &amp;" ) %:"</f>
        <v>BDI ( 28,82 ) %:</v>
      </c>
      <c r="E34" s="210"/>
      <c r="F34" s="211"/>
      <c r="G34" s="33">
        <f>ROUND(G33*($G$7/100),2)</f>
        <v>0.18</v>
      </c>
    </row>
    <row r="35" spans="1:7" ht="21.95" customHeight="1">
      <c r="D35" s="209" t="s">
        <v>40</v>
      </c>
      <c r="E35" s="210"/>
      <c r="F35" s="211"/>
      <c r="G35" s="53">
        <f>ROUND(SUM(G33:G34),2)</f>
        <v>0.8</v>
      </c>
    </row>
    <row r="37" spans="1:7" ht="36">
      <c r="A37" s="28" t="s">
        <v>236</v>
      </c>
      <c r="B37" s="28">
        <v>93208</v>
      </c>
      <c r="C37" s="29" t="s">
        <v>237</v>
      </c>
      <c r="D37" s="28" t="s">
        <v>29</v>
      </c>
      <c r="E37" s="30" t="s">
        <v>30</v>
      </c>
      <c r="F37" s="30" t="s">
        <v>31</v>
      </c>
      <c r="G37" s="30" t="s">
        <v>32</v>
      </c>
    </row>
    <row r="38" spans="1:7" ht="18" customHeight="1">
      <c r="A38" s="28" t="s">
        <v>33</v>
      </c>
      <c r="B38" s="28">
        <v>4513</v>
      </c>
      <c r="C38" s="29" t="s">
        <v>238</v>
      </c>
      <c r="D38" s="28" t="s">
        <v>35</v>
      </c>
      <c r="E38" s="54" t="s">
        <v>239</v>
      </c>
      <c r="F38" s="134">
        <v>4.0999999999999996</v>
      </c>
      <c r="G38" s="31">
        <f>ROUND(E38*F38,2)</f>
        <v>14.29</v>
      </c>
    </row>
    <row r="39" spans="1:7" ht="24">
      <c r="A39" s="28" t="s">
        <v>33</v>
      </c>
      <c r="B39" s="28">
        <v>6193</v>
      </c>
      <c r="C39" s="29" t="s">
        <v>240</v>
      </c>
      <c r="D39" s="28" t="s">
        <v>35</v>
      </c>
      <c r="E39" s="54" t="s">
        <v>241</v>
      </c>
      <c r="F39" s="134">
        <v>7.81</v>
      </c>
      <c r="G39" s="31">
        <f t="shared" ref="G39:G79" si="1">ROUND(E39*F39,2)</f>
        <v>30.59</v>
      </c>
    </row>
    <row r="40" spans="1:7" ht="24">
      <c r="A40" s="28" t="s">
        <v>33</v>
      </c>
      <c r="B40" s="28">
        <v>10886</v>
      </c>
      <c r="C40" s="29" t="s">
        <v>172</v>
      </c>
      <c r="D40" s="28" t="s">
        <v>173</v>
      </c>
      <c r="E40" s="54" t="s">
        <v>242</v>
      </c>
      <c r="F40" s="134">
        <v>144.37</v>
      </c>
      <c r="G40" s="31">
        <f t="shared" si="1"/>
        <v>3.64</v>
      </c>
    </row>
    <row r="41" spans="1:7" ht="24">
      <c r="A41" s="28" t="s">
        <v>33</v>
      </c>
      <c r="B41" s="28">
        <v>10891</v>
      </c>
      <c r="C41" s="29" t="s">
        <v>174</v>
      </c>
      <c r="D41" s="28" t="s">
        <v>173</v>
      </c>
      <c r="E41" s="54" t="s">
        <v>242</v>
      </c>
      <c r="F41" s="134">
        <v>139.61000000000001</v>
      </c>
      <c r="G41" s="31">
        <f t="shared" si="1"/>
        <v>3.52</v>
      </c>
    </row>
    <row r="42" spans="1:7" ht="24">
      <c r="A42" s="28" t="s">
        <v>33</v>
      </c>
      <c r="B42" s="28">
        <v>11455</v>
      </c>
      <c r="C42" s="29" t="s">
        <v>243</v>
      </c>
      <c r="D42" s="28" t="s">
        <v>173</v>
      </c>
      <c r="E42" s="54" t="s">
        <v>242</v>
      </c>
      <c r="F42" s="134">
        <v>8.34</v>
      </c>
      <c r="G42" s="31">
        <f t="shared" si="1"/>
        <v>0.21</v>
      </c>
    </row>
    <row r="43" spans="1:7" ht="36">
      <c r="A43" s="28" t="s">
        <v>33</v>
      </c>
      <c r="B43" s="28">
        <v>11587</v>
      </c>
      <c r="C43" s="29" t="s">
        <v>175</v>
      </c>
      <c r="D43" s="28" t="s">
        <v>29</v>
      </c>
      <c r="E43" s="54" t="s">
        <v>44</v>
      </c>
      <c r="F43" s="134">
        <v>51.36</v>
      </c>
      <c r="G43" s="31">
        <f t="shared" si="1"/>
        <v>51.36</v>
      </c>
    </row>
    <row r="44" spans="1:7" ht="24">
      <c r="A44" s="28" t="s">
        <v>36</v>
      </c>
      <c r="B44" s="28" t="s">
        <v>176</v>
      </c>
      <c r="C44" s="29" t="s">
        <v>177</v>
      </c>
      <c r="D44" s="28" t="s">
        <v>29</v>
      </c>
      <c r="E44" s="54" t="s">
        <v>244</v>
      </c>
      <c r="F44" s="134">
        <v>356.79</v>
      </c>
      <c r="G44" s="31">
        <f t="shared" si="1"/>
        <v>22.62</v>
      </c>
    </row>
    <row r="45" spans="1:7" ht="36">
      <c r="A45" s="28" t="s">
        <v>36</v>
      </c>
      <c r="B45" s="28" t="s">
        <v>178</v>
      </c>
      <c r="C45" s="29" t="s">
        <v>179</v>
      </c>
      <c r="D45" s="28" t="s">
        <v>173</v>
      </c>
      <c r="E45" s="54" t="s">
        <v>245</v>
      </c>
      <c r="F45" s="134">
        <v>11.98</v>
      </c>
      <c r="G45" s="31">
        <f t="shared" si="1"/>
        <v>0.6</v>
      </c>
    </row>
    <row r="46" spans="1:7" ht="18" customHeight="1">
      <c r="A46" s="28" t="s">
        <v>36</v>
      </c>
      <c r="B46" s="28">
        <v>83518</v>
      </c>
      <c r="C46" s="29" t="s">
        <v>180</v>
      </c>
      <c r="D46" s="28" t="s">
        <v>37</v>
      </c>
      <c r="E46" s="54" t="s">
        <v>246</v>
      </c>
      <c r="F46" s="134">
        <v>268.02</v>
      </c>
      <c r="G46" s="31">
        <f t="shared" si="1"/>
        <v>7.21</v>
      </c>
    </row>
    <row r="47" spans="1:7" ht="48">
      <c r="A47" s="28" t="s">
        <v>36</v>
      </c>
      <c r="B47" s="28">
        <v>84402</v>
      </c>
      <c r="C47" s="29" t="s">
        <v>247</v>
      </c>
      <c r="D47" s="28" t="s">
        <v>173</v>
      </c>
      <c r="E47" s="54" t="s">
        <v>242</v>
      </c>
      <c r="F47" s="134">
        <v>60.49</v>
      </c>
      <c r="G47" s="31">
        <f t="shared" si="1"/>
        <v>1.52</v>
      </c>
    </row>
    <row r="48" spans="1:7" ht="18" customHeight="1">
      <c r="A48" s="28" t="s">
        <v>36</v>
      </c>
      <c r="B48" s="28">
        <v>88262</v>
      </c>
      <c r="C48" s="29" t="s">
        <v>50</v>
      </c>
      <c r="D48" s="28" t="s">
        <v>51</v>
      </c>
      <c r="E48" s="54" t="s">
        <v>248</v>
      </c>
      <c r="F48" s="134">
        <v>20</v>
      </c>
      <c r="G48" s="31">
        <f t="shared" si="1"/>
        <v>19.59</v>
      </c>
    </row>
    <row r="49" spans="1:7" ht="24">
      <c r="A49" s="28" t="s">
        <v>36</v>
      </c>
      <c r="B49" s="28">
        <v>88487</v>
      </c>
      <c r="C49" s="29" t="s">
        <v>181</v>
      </c>
      <c r="D49" s="28" t="s">
        <v>29</v>
      </c>
      <c r="E49" s="54" t="s">
        <v>249</v>
      </c>
      <c r="F49" s="134">
        <v>7.67</v>
      </c>
      <c r="G49" s="31">
        <f t="shared" si="1"/>
        <v>28.73</v>
      </c>
    </row>
    <row r="50" spans="1:7" ht="60">
      <c r="A50" s="28" t="s">
        <v>36</v>
      </c>
      <c r="B50" s="28">
        <v>91170</v>
      </c>
      <c r="C50" s="29" t="s">
        <v>182</v>
      </c>
      <c r="D50" s="28" t="s">
        <v>35</v>
      </c>
      <c r="E50" s="54" t="s">
        <v>250</v>
      </c>
      <c r="F50" s="134">
        <v>2.04</v>
      </c>
      <c r="G50" s="31">
        <f t="shared" si="1"/>
        <v>0.51</v>
      </c>
    </row>
    <row r="51" spans="1:7" ht="48">
      <c r="A51" s="28" t="s">
        <v>36</v>
      </c>
      <c r="B51" s="28">
        <v>91173</v>
      </c>
      <c r="C51" s="29" t="s">
        <v>183</v>
      </c>
      <c r="D51" s="28" t="s">
        <v>35</v>
      </c>
      <c r="E51" s="54" t="s">
        <v>251</v>
      </c>
      <c r="F51" s="134">
        <v>1.03</v>
      </c>
      <c r="G51" s="31">
        <f t="shared" si="1"/>
        <v>0.23</v>
      </c>
    </row>
    <row r="52" spans="1:7" ht="36">
      <c r="A52" s="28" t="s">
        <v>36</v>
      </c>
      <c r="B52" s="28">
        <v>91862</v>
      </c>
      <c r="C52" s="29" t="s">
        <v>184</v>
      </c>
      <c r="D52" s="28" t="s">
        <v>35</v>
      </c>
      <c r="E52" s="54" t="s">
        <v>250</v>
      </c>
      <c r="F52" s="134">
        <v>6.46</v>
      </c>
      <c r="G52" s="31">
        <f t="shared" si="1"/>
        <v>1.63</v>
      </c>
    </row>
    <row r="53" spans="1:7" ht="36">
      <c r="A53" s="28" t="s">
        <v>36</v>
      </c>
      <c r="B53" s="28">
        <v>91870</v>
      </c>
      <c r="C53" s="29" t="s">
        <v>185</v>
      </c>
      <c r="D53" s="28" t="s">
        <v>35</v>
      </c>
      <c r="E53" s="54" t="s">
        <v>251</v>
      </c>
      <c r="F53" s="134">
        <v>7.58</v>
      </c>
      <c r="G53" s="31">
        <f t="shared" si="1"/>
        <v>1.72</v>
      </c>
    </row>
    <row r="54" spans="1:7" ht="36">
      <c r="A54" s="28" t="s">
        <v>36</v>
      </c>
      <c r="B54" s="28">
        <v>91911</v>
      </c>
      <c r="C54" s="29" t="s">
        <v>186</v>
      </c>
      <c r="D54" s="28" t="s">
        <v>173</v>
      </c>
      <c r="E54" s="54" t="s">
        <v>252</v>
      </c>
      <c r="F54" s="134">
        <v>9.5</v>
      </c>
      <c r="G54" s="31">
        <f t="shared" si="1"/>
        <v>0.72</v>
      </c>
    </row>
    <row r="55" spans="1:7" ht="36">
      <c r="A55" s="28" t="s">
        <v>36</v>
      </c>
      <c r="B55" s="28">
        <v>91924</v>
      </c>
      <c r="C55" s="29" t="s">
        <v>187</v>
      </c>
      <c r="D55" s="28" t="s">
        <v>35</v>
      </c>
      <c r="E55" s="54" t="s">
        <v>253</v>
      </c>
      <c r="F55" s="134">
        <v>1.68</v>
      </c>
      <c r="G55" s="31">
        <f t="shared" si="1"/>
        <v>1.04</v>
      </c>
    </row>
    <row r="56" spans="1:7" ht="36">
      <c r="A56" s="28" t="s">
        <v>36</v>
      </c>
      <c r="B56" s="28">
        <v>91926</v>
      </c>
      <c r="C56" s="29" t="s">
        <v>188</v>
      </c>
      <c r="D56" s="28" t="s">
        <v>35</v>
      </c>
      <c r="E56" s="54" t="s">
        <v>254</v>
      </c>
      <c r="F56" s="134">
        <v>2.4300000000000002</v>
      </c>
      <c r="G56" s="31">
        <f t="shared" si="1"/>
        <v>1.65</v>
      </c>
    </row>
    <row r="57" spans="1:7" ht="24">
      <c r="A57" s="28" t="s">
        <v>36</v>
      </c>
      <c r="B57" s="28">
        <v>91937</v>
      </c>
      <c r="C57" s="29" t="s">
        <v>189</v>
      </c>
      <c r="D57" s="28" t="s">
        <v>173</v>
      </c>
      <c r="E57" s="54" t="s">
        <v>255</v>
      </c>
      <c r="F57" s="134">
        <v>7.86</v>
      </c>
      <c r="G57" s="31">
        <f t="shared" si="1"/>
        <v>0.99</v>
      </c>
    </row>
    <row r="58" spans="1:7" ht="36">
      <c r="A58" s="28" t="s">
        <v>36</v>
      </c>
      <c r="B58" s="28">
        <v>92000</v>
      </c>
      <c r="C58" s="29" t="s">
        <v>190</v>
      </c>
      <c r="D58" s="28" t="s">
        <v>173</v>
      </c>
      <c r="E58" s="54" t="s">
        <v>245</v>
      </c>
      <c r="F58" s="134">
        <v>21.31</v>
      </c>
      <c r="G58" s="31">
        <f t="shared" si="1"/>
        <v>1.07</v>
      </c>
    </row>
    <row r="59" spans="1:7" ht="36">
      <c r="A59" s="28" t="s">
        <v>36</v>
      </c>
      <c r="B59" s="28">
        <v>92025</v>
      </c>
      <c r="C59" s="29" t="s">
        <v>256</v>
      </c>
      <c r="D59" s="28" t="s">
        <v>173</v>
      </c>
      <c r="E59" s="54" t="s">
        <v>242</v>
      </c>
      <c r="F59" s="134">
        <v>51.25</v>
      </c>
      <c r="G59" s="31">
        <f t="shared" si="1"/>
        <v>1.29</v>
      </c>
    </row>
    <row r="60" spans="1:7" ht="48">
      <c r="A60" s="28" t="s">
        <v>36</v>
      </c>
      <c r="B60" s="28">
        <v>92543</v>
      </c>
      <c r="C60" s="29" t="s">
        <v>191</v>
      </c>
      <c r="D60" s="28" t="s">
        <v>29</v>
      </c>
      <c r="E60" s="54" t="s">
        <v>257</v>
      </c>
      <c r="F60" s="134">
        <v>13.16</v>
      </c>
      <c r="G60" s="31">
        <f t="shared" si="1"/>
        <v>18.95</v>
      </c>
    </row>
    <row r="61" spans="1:7" ht="24">
      <c r="A61" s="28" t="s">
        <v>36</v>
      </c>
      <c r="B61" s="28">
        <v>93040</v>
      </c>
      <c r="C61" s="29" t="s">
        <v>192</v>
      </c>
      <c r="D61" s="28" t="s">
        <v>173</v>
      </c>
      <c r="E61" s="54" t="s">
        <v>242</v>
      </c>
      <c r="F61" s="134">
        <v>11.82</v>
      </c>
      <c r="G61" s="31">
        <f t="shared" si="1"/>
        <v>0.3</v>
      </c>
    </row>
    <row r="62" spans="1:7" ht="24">
      <c r="A62" s="28" t="s">
        <v>36</v>
      </c>
      <c r="B62" s="28">
        <v>93358</v>
      </c>
      <c r="C62" s="29" t="s">
        <v>258</v>
      </c>
      <c r="D62" s="28" t="s">
        <v>37</v>
      </c>
      <c r="E62" s="54" t="s">
        <v>259</v>
      </c>
      <c r="F62" s="134">
        <v>56.01</v>
      </c>
      <c r="G62" s="31">
        <f t="shared" si="1"/>
        <v>1.47</v>
      </c>
    </row>
    <row r="63" spans="1:7" ht="48">
      <c r="A63" s="28" t="s">
        <v>36</v>
      </c>
      <c r="B63" s="28">
        <v>94210</v>
      </c>
      <c r="C63" s="29" t="s">
        <v>193</v>
      </c>
      <c r="D63" s="28" t="s">
        <v>29</v>
      </c>
      <c r="E63" s="54" t="s">
        <v>257</v>
      </c>
      <c r="F63" s="134">
        <v>38.46</v>
      </c>
      <c r="G63" s="31">
        <f t="shared" si="1"/>
        <v>55.37</v>
      </c>
    </row>
    <row r="64" spans="1:7" ht="24">
      <c r="A64" s="28" t="s">
        <v>36</v>
      </c>
      <c r="B64" s="28">
        <v>94559</v>
      </c>
      <c r="C64" s="29" t="s">
        <v>194</v>
      </c>
      <c r="D64" s="28" t="s">
        <v>29</v>
      </c>
      <c r="E64" s="54" t="s">
        <v>252</v>
      </c>
      <c r="F64" s="134">
        <v>454.38</v>
      </c>
      <c r="G64" s="31">
        <f t="shared" si="1"/>
        <v>34.31</v>
      </c>
    </row>
    <row r="65" spans="1:7" ht="24">
      <c r="A65" s="28" t="s">
        <v>36</v>
      </c>
      <c r="B65" s="28">
        <v>95240</v>
      </c>
      <c r="C65" s="29" t="s">
        <v>195</v>
      </c>
      <c r="D65" s="28" t="s">
        <v>29</v>
      </c>
      <c r="E65" s="54" t="s">
        <v>38</v>
      </c>
      <c r="F65" s="134">
        <v>12.74</v>
      </c>
      <c r="G65" s="31">
        <f t="shared" si="1"/>
        <v>0.08</v>
      </c>
    </row>
    <row r="66" spans="1:7" ht="24">
      <c r="A66" s="28" t="s">
        <v>36</v>
      </c>
      <c r="B66" s="28">
        <v>95241</v>
      </c>
      <c r="C66" s="29" t="s">
        <v>196</v>
      </c>
      <c r="D66" s="28" t="s">
        <v>29</v>
      </c>
      <c r="E66" s="54" t="s">
        <v>257</v>
      </c>
      <c r="F66" s="134">
        <v>21.26</v>
      </c>
      <c r="G66" s="31">
        <f t="shared" si="1"/>
        <v>30.61</v>
      </c>
    </row>
    <row r="67" spans="1:7" ht="36">
      <c r="A67" s="28" t="s">
        <v>36</v>
      </c>
      <c r="B67" s="28">
        <v>95805</v>
      </c>
      <c r="C67" s="29" t="s">
        <v>197</v>
      </c>
      <c r="D67" s="28" t="s">
        <v>173</v>
      </c>
      <c r="E67" s="54" t="s">
        <v>245</v>
      </c>
      <c r="F67" s="134">
        <v>17.02</v>
      </c>
      <c r="G67" s="31">
        <f t="shared" si="1"/>
        <v>0.86</v>
      </c>
    </row>
    <row r="68" spans="1:7" ht="36">
      <c r="A68" s="28" t="s">
        <v>36</v>
      </c>
      <c r="B68" s="28">
        <v>95811</v>
      </c>
      <c r="C68" s="29" t="s">
        <v>198</v>
      </c>
      <c r="D68" s="28" t="s">
        <v>173</v>
      </c>
      <c r="E68" s="54" t="s">
        <v>242</v>
      </c>
      <c r="F68" s="134">
        <v>10.4</v>
      </c>
      <c r="G68" s="31">
        <f t="shared" si="1"/>
        <v>0.26</v>
      </c>
    </row>
    <row r="69" spans="1:7" ht="18" customHeight="1">
      <c r="A69" s="28" t="s">
        <v>36</v>
      </c>
      <c r="B69" s="28">
        <v>96995</v>
      </c>
      <c r="C69" s="29" t="s">
        <v>199</v>
      </c>
      <c r="D69" s="28" t="s">
        <v>37</v>
      </c>
      <c r="E69" s="54" t="s">
        <v>260</v>
      </c>
      <c r="F69" s="134">
        <v>33.96</v>
      </c>
      <c r="G69" s="31">
        <f t="shared" si="1"/>
        <v>0.23</v>
      </c>
    </row>
    <row r="70" spans="1:7" ht="36">
      <c r="A70" s="28" t="s">
        <v>36</v>
      </c>
      <c r="B70" s="28">
        <v>97586</v>
      </c>
      <c r="C70" s="29" t="s">
        <v>200</v>
      </c>
      <c r="D70" s="28" t="s">
        <v>173</v>
      </c>
      <c r="E70" s="54" t="s">
        <v>261</v>
      </c>
      <c r="F70" s="134">
        <v>60.49</v>
      </c>
      <c r="G70" s="31">
        <f t="shared" si="1"/>
        <v>6.09</v>
      </c>
    </row>
    <row r="71" spans="1:7" ht="24">
      <c r="A71" s="28" t="s">
        <v>36</v>
      </c>
      <c r="B71" s="28">
        <v>97593</v>
      </c>
      <c r="C71" s="29" t="s">
        <v>201</v>
      </c>
      <c r="D71" s="28" t="s">
        <v>173</v>
      </c>
      <c r="E71" s="54" t="s">
        <v>242</v>
      </c>
      <c r="F71" s="134">
        <v>59.91</v>
      </c>
      <c r="G71" s="31">
        <f t="shared" si="1"/>
        <v>1.51</v>
      </c>
    </row>
    <row r="72" spans="1:7" ht="36">
      <c r="A72" s="28" t="s">
        <v>36</v>
      </c>
      <c r="B72" s="28">
        <v>98441</v>
      </c>
      <c r="C72" s="29" t="s">
        <v>262</v>
      </c>
      <c r="D72" s="28" t="s">
        <v>29</v>
      </c>
      <c r="E72" s="54" t="s">
        <v>263</v>
      </c>
      <c r="F72" s="134">
        <v>81.400000000000006</v>
      </c>
      <c r="G72" s="31">
        <f t="shared" si="1"/>
        <v>28.63</v>
      </c>
    </row>
    <row r="73" spans="1:7" ht="36">
      <c r="A73" s="28" t="s">
        <v>36</v>
      </c>
      <c r="B73" s="28">
        <v>98442</v>
      </c>
      <c r="C73" s="29" t="s">
        <v>264</v>
      </c>
      <c r="D73" s="28" t="s">
        <v>29</v>
      </c>
      <c r="E73" s="54" t="s">
        <v>265</v>
      </c>
      <c r="F73" s="134">
        <v>83.87</v>
      </c>
      <c r="G73" s="31">
        <f t="shared" si="1"/>
        <v>33.950000000000003</v>
      </c>
    </row>
    <row r="74" spans="1:7" ht="36">
      <c r="A74" s="28" t="s">
        <v>36</v>
      </c>
      <c r="B74" s="28">
        <v>98443</v>
      </c>
      <c r="C74" s="29" t="s">
        <v>266</v>
      </c>
      <c r="D74" s="28" t="s">
        <v>29</v>
      </c>
      <c r="E74" s="54" t="s">
        <v>267</v>
      </c>
      <c r="F74" s="134">
        <v>69.53</v>
      </c>
      <c r="G74" s="31">
        <f t="shared" si="1"/>
        <v>1.95</v>
      </c>
    </row>
    <row r="75" spans="1:7" ht="36">
      <c r="A75" s="28" t="s">
        <v>36</v>
      </c>
      <c r="B75" s="28">
        <v>98444</v>
      </c>
      <c r="C75" s="29" t="s">
        <v>268</v>
      </c>
      <c r="D75" s="28" t="s">
        <v>29</v>
      </c>
      <c r="E75" s="54" t="s">
        <v>269</v>
      </c>
      <c r="F75" s="134">
        <v>71.28</v>
      </c>
      <c r="G75" s="31">
        <f t="shared" si="1"/>
        <v>2.2999999999999998</v>
      </c>
    </row>
    <row r="76" spans="1:7" ht="36">
      <c r="A76" s="28" t="s">
        <v>36</v>
      </c>
      <c r="B76" s="28">
        <v>98445</v>
      </c>
      <c r="C76" s="29" t="s">
        <v>270</v>
      </c>
      <c r="D76" s="28" t="s">
        <v>29</v>
      </c>
      <c r="E76" s="54" t="s">
        <v>271</v>
      </c>
      <c r="F76" s="134">
        <v>98.35</v>
      </c>
      <c r="G76" s="31">
        <f t="shared" si="1"/>
        <v>54.04</v>
      </c>
    </row>
    <row r="77" spans="1:7" ht="36">
      <c r="A77" s="28" t="s">
        <v>36</v>
      </c>
      <c r="B77" s="28">
        <v>98446</v>
      </c>
      <c r="C77" s="29" t="s">
        <v>272</v>
      </c>
      <c r="D77" s="28" t="s">
        <v>29</v>
      </c>
      <c r="E77" s="54" t="s">
        <v>273</v>
      </c>
      <c r="F77" s="134">
        <v>128.29</v>
      </c>
      <c r="G77" s="31">
        <f t="shared" si="1"/>
        <v>54.96</v>
      </c>
    </row>
    <row r="78" spans="1:7" ht="36">
      <c r="A78" s="28" t="s">
        <v>36</v>
      </c>
      <c r="B78" s="28">
        <v>98447</v>
      </c>
      <c r="C78" s="29" t="s">
        <v>274</v>
      </c>
      <c r="D78" s="28" t="s">
        <v>29</v>
      </c>
      <c r="E78" s="54" t="s">
        <v>275</v>
      </c>
      <c r="F78" s="134">
        <v>81.98</v>
      </c>
      <c r="G78" s="31">
        <f t="shared" si="1"/>
        <v>3.6</v>
      </c>
    </row>
    <row r="79" spans="1:7" ht="36">
      <c r="A79" s="28" t="s">
        <v>36</v>
      </c>
      <c r="B79" s="28">
        <v>98448</v>
      </c>
      <c r="C79" s="29" t="s">
        <v>276</v>
      </c>
      <c r="D79" s="28" t="s">
        <v>29</v>
      </c>
      <c r="E79" s="54" t="s">
        <v>277</v>
      </c>
      <c r="F79" s="134">
        <v>104.81</v>
      </c>
      <c r="G79" s="31">
        <f t="shared" si="1"/>
        <v>3.58</v>
      </c>
    </row>
    <row r="80" spans="1:7" ht="21.95" customHeight="1">
      <c r="A80" s="127"/>
      <c r="D80" s="209" t="s">
        <v>39</v>
      </c>
      <c r="E80" s="210"/>
      <c r="F80" s="211"/>
      <c r="G80" s="128">
        <f>SUM(G38:G79)</f>
        <v>527.78</v>
      </c>
    </row>
    <row r="81" spans="1:7" ht="21.95" customHeight="1">
      <c r="A81" s="127"/>
      <c r="D81" s="209" t="str">
        <f>"BDI ( " &amp;TEXT($G$7,"0,00") &amp;" ) %:"</f>
        <v>BDI ( 28,82 ) %:</v>
      </c>
      <c r="E81" s="210"/>
      <c r="F81" s="211"/>
      <c r="G81" s="128">
        <f>ROUND(G80*($G$7/100),2)</f>
        <v>152.11000000000001</v>
      </c>
    </row>
    <row r="82" spans="1:7" ht="21.95" customHeight="1">
      <c r="A82" s="127"/>
      <c r="D82" s="209" t="s">
        <v>40</v>
      </c>
      <c r="E82" s="210"/>
      <c r="F82" s="211"/>
      <c r="G82" s="53">
        <f>ROUND(SUM(G80:G81),2)</f>
        <v>679.89</v>
      </c>
    </row>
    <row r="84" spans="1:7" ht="36.75" customHeight="1">
      <c r="A84" s="28" t="s">
        <v>278</v>
      </c>
      <c r="B84" s="28" t="s">
        <v>115</v>
      </c>
      <c r="C84" s="29" t="s">
        <v>116</v>
      </c>
      <c r="D84" s="28" t="s">
        <v>29</v>
      </c>
      <c r="E84" s="30" t="s">
        <v>30</v>
      </c>
      <c r="F84" s="30" t="s">
        <v>31</v>
      </c>
      <c r="G84" s="30" t="s">
        <v>32</v>
      </c>
    </row>
    <row r="85" spans="1:7" ht="24">
      <c r="A85" s="28" t="s">
        <v>33</v>
      </c>
      <c r="B85" s="28">
        <v>6204</v>
      </c>
      <c r="C85" s="29" t="s">
        <v>117</v>
      </c>
      <c r="D85" s="28" t="s">
        <v>35</v>
      </c>
      <c r="E85" s="54" t="s">
        <v>118</v>
      </c>
      <c r="F85" s="134">
        <v>10.26</v>
      </c>
      <c r="G85" s="31">
        <f t="shared" ref="G85:G90" si="2">ROUND(E85*F85,2)</f>
        <v>0.03</v>
      </c>
    </row>
    <row r="86" spans="1:7" ht="20.100000000000001" customHeight="1">
      <c r="A86" s="28" t="s">
        <v>36</v>
      </c>
      <c r="B86" s="28">
        <v>88253</v>
      </c>
      <c r="C86" s="29" t="s">
        <v>119</v>
      </c>
      <c r="D86" s="28" t="s">
        <v>51</v>
      </c>
      <c r="E86" s="54" t="s">
        <v>120</v>
      </c>
      <c r="F86" s="134">
        <v>16.12</v>
      </c>
      <c r="G86" s="31">
        <f t="shared" si="2"/>
        <v>0.04</v>
      </c>
    </row>
    <row r="87" spans="1:7" ht="20.100000000000001" customHeight="1">
      <c r="A87" s="28" t="s">
        <v>36</v>
      </c>
      <c r="B87" s="28">
        <v>88288</v>
      </c>
      <c r="C87" s="29" t="s">
        <v>121</v>
      </c>
      <c r="D87" s="28" t="s">
        <v>51</v>
      </c>
      <c r="E87" s="54" t="s">
        <v>120</v>
      </c>
      <c r="F87" s="134">
        <v>18.850000000000001</v>
      </c>
      <c r="G87" s="31">
        <f t="shared" si="2"/>
        <v>0.05</v>
      </c>
    </row>
    <row r="88" spans="1:7" ht="20.100000000000001" customHeight="1">
      <c r="A88" s="28" t="s">
        <v>36</v>
      </c>
      <c r="B88" s="28">
        <v>88316</v>
      </c>
      <c r="C88" s="29" t="s">
        <v>52</v>
      </c>
      <c r="D88" s="28" t="s">
        <v>51</v>
      </c>
      <c r="E88" s="54" t="s">
        <v>122</v>
      </c>
      <c r="F88" s="134">
        <v>14.16</v>
      </c>
      <c r="G88" s="31">
        <f t="shared" si="2"/>
        <v>0.11</v>
      </c>
    </row>
    <row r="89" spans="1:7" ht="20.100000000000001" customHeight="1">
      <c r="A89" s="28" t="s">
        <v>36</v>
      </c>
      <c r="B89" s="28">
        <v>88597</v>
      </c>
      <c r="C89" s="29" t="s">
        <v>123</v>
      </c>
      <c r="D89" s="28" t="s">
        <v>51</v>
      </c>
      <c r="E89" s="54" t="s">
        <v>89</v>
      </c>
      <c r="F89" s="134">
        <v>40.799999999999997</v>
      </c>
      <c r="G89" s="31">
        <f t="shared" si="2"/>
        <v>0.08</v>
      </c>
    </row>
    <row r="90" spans="1:7" ht="36">
      <c r="A90" s="28" t="s">
        <v>36</v>
      </c>
      <c r="B90" s="28">
        <v>92145</v>
      </c>
      <c r="C90" s="29" t="s">
        <v>124</v>
      </c>
      <c r="D90" s="28" t="s">
        <v>19</v>
      </c>
      <c r="E90" s="54" t="s">
        <v>125</v>
      </c>
      <c r="F90" s="134">
        <v>99.14</v>
      </c>
      <c r="G90" s="31">
        <f t="shared" si="2"/>
        <v>0.1</v>
      </c>
    </row>
    <row r="91" spans="1:7" ht="20.100000000000001" customHeight="1">
      <c r="D91" s="209" t="s">
        <v>39</v>
      </c>
      <c r="E91" s="210"/>
      <c r="F91" s="211"/>
      <c r="G91" s="32">
        <f>SUM(G85:G90)</f>
        <v>0.41000000000000003</v>
      </c>
    </row>
    <row r="92" spans="1:7" ht="20.100000000000001" customHeight="1">
      <c r="D92" s="209" t="str">
        <f>"BDI ( " &amp;TEXT($G$7,"0,00") &amp;" ) %:"</f>
        <v>BDI ( 28,82 ) %:</v>
      </c>
      <c r="E92" s="210"/>
      <c r="F92" s="211"/>
      <c r="G92" s="33">
        <f>ROUND(G91*($G$7/100),2)</f>
        <v>0.12</v>
      </c>
    </row>
    <row r="93" spans="1:7" ht="20.100000000000001" customHeight="1">
      <c r="D93" s="209" t="s">
        <v>40</v>
      </c>
      <c r="E93" s="210"/>
      <c r="F93" s="211"/>
      <c r="G93" s="53">
        <f>ROUND(SUM(G91:G92),2)</f>
        <v>0.53</v>
      </c>
    </row>
    <row r="95" spans="1:7" ht="30.75" customHeight="1">
      <c r="A95" s="28" t="s">
        <v>279</v>
      </c>
      <c r="B95" s="28">
        <v>72961</v>
      </c>
      <c r="C95" s="29" t="s">
        <v>56</v>
      </c>
      <c r="D95" s="28" t="s">
        <v>29</v>
      </c>
      <c r="E95" s="30" t="s">
        <v>30</v>
      </c>
      <c r="F95" s="30" t="s">
        <v>31</v>
      </c>
      <c r="G95" s="30" t="s">
        <v>32</v>
      </c>
    </row>
    <row r="96" spans="1:7" ht="60">
      <c r="A96" s="28" t="s">
        <v>36</v>
      </c>
      <c r="B96" s="28">
        <v>5901</v>
      </c>
      <c r="C96" s="29" t="s">
        <v>57</v>
      </c>
      <c r="D96" s="28" t="s">
        <v>19</v>
      </c>
      <c r="E96" s="54" t="s">
        <v>103</v>
      </c>
      <c r="F96" s="134">
        <v>171.32</v>
      </c>
      <c r="G96" s="31">
        <f t="shared" ref="G96:G103" si="3">ROUND(E96*F96,2)</f>
        <v>0.28000000000000003</v>
      </c>
    </row>
    <row r="97" spans="1:7" ht="60">
      <c r="A97" s="28" t="s">
        <v>36</v>
      </c>
      <c r="B97" s="28">
        <v>5903</v>
      </c>
      <c r="C97" s="29" t="s">
        <v>58</v>
      </c>
      <c r="D97" s="28" t="s">
        <v>20</v>
      </c>
      <c r="E97" s="54" t="s">
        <v>59</v>
      </c>
      <c r="F97" s="134">
        <v>37.15</v>
      </c>
      <c r="G97" s="31">
        <f t="shared" si="3"/>
        <v>0.04</v>
      </c>
    </row>
    <row r="98" spans="1:7" ht="36">
      <c r="A98" s="28" t="s">
        <v>36</v>
      </c>
      <c r="B98" s="28">
        <v>5932</v>
      </c>
      <c r="C98" s="29" t="s">
        <v>60</v>
      </c>
      <c r="D98" s="28" t="s">
        <v>19</v>
      </c>
      <c r="E98" s="54" t="s">
        <v>61</v>
      </c>
      <c r="F98" s="134">
        <v>163.38</v>
      </c>
      <c r="G98" s="31">
        <f t="shared" si="3"/>
        <v>0.3</v>
      </c>
    </row>
    <row r="99" spans="1:7" ht="36">
      <c r="A99" s="28" t="s">
        <v>36</v>
      </c>
      <c r="B99" s="28">
        <v>5934</v>
      </c>
      <c r="C99" s="29" t="s">
        <v>62</v>
      </c>
      <c r="D99" s="28" t="s">
        <v>20</v>
      </c>
      <c r="E99" s="54" t="s">
        <v>63</v>
      </c>
      <c r="F99" s="134">
        <v>61.22</v>
      </c>
      <c r="G99" s="31">
        <f t="shared" si="3"/>
        <v>0.05</v>
      </c>
    </row>
    <row r="100" spans="1:7" ht="48">
      <c r="A100" s="28" t="s">
        <v>36</v>
      </c>
      <c r="B100" s="28">
        <v>7049</v>
      </c>
      <c r="C100" s="29" t="s">
        <v>64</v>
      </c>
      <c r="D100" s="28" t="s">
        <v>19</v>
      </c>
      <c r="E100" s="54" t="s">
        <v>65</v>
      </c>
      <c r="F100" s="134">
        <v>137.91</v>
      </c>
      <c r="G100" s="31">
        <f t="shared" si="3"/>
        <v>0.37</v>
      </c>
    </row>
    <row r="101" spans="1:7" ht="18" customHeight="1">
      <c r="A101" s="28" t="s">
        <v>36</v>
      </c>
      <c r="B101" s="28">
        <v>88316</v>
      </c>
      <c r="C101" s="29" t="s">
        <v>52</v>
      </c>
      <c r="D101" s="28" t="s">
        <v>51</v>
      </c>
      <c r="E101" s="54" t="s">
        <v>66</v>
      </c>
      <c r="F101" s="134">
        <v>14.16</v>
      </c>
      <c r="G101" s="31">
        <f t="shared" si="3"/>
        <v>0.15</v>
      </c>
    </row>
    <row r="102" spans="1:7" ht="36">
      <c r="A102" s="28" t="s">
        <v>36</v>
      </c>
      <c r="B102" s="28">
        <v>96028</v>
      </c>
      <c r="C102" s="29" t="s">
        <v>67</v>
      </c>
      <c r="D102" s="28" t="s">
        <v>19</v>
      </c>
      <c r="E102" s="54" t="s">
        <v>68</v>
      </c>
      <c r="F102" s="134">
        <v>88.1</v>
      </c>
      <c r="G102" s="31">
        <f t="shared" si="3"/>
        <v>0.12</v>
      </c>
    </row>
    <row r="103" spans="1:7" ht="36">
      <c r="A103" s="28" t="s">
        <v>36</v>
      </c>
      <c r="B103" s="28">
        <v>96029</v>
      </c>
      <c r="C103" s="29" t="s">
        <v>69</v>
      </c>
      <c r="D103" s="28" t="s">
        <v>20</v>
      </c>
      <c r="E103" s="54" t="s">
        <v>68</v>
      </c>
      <c r="F103" s="134">
        <v>37.21</v>
      </c>
      <c r="G103" s="31">
        <f t="shared" si="3"/>
        <v>0.05</v>
      </c>
    </row>
    <row r="104" spans="1:7" ht="18" customHeight="1">
      <c r="D104" s="209" t="s">
        <v>39</v>
      </c>
      <c r="E104" s="210"/>
      <c r="F104" s="211"/>
      <c r="G104" s="32">
        <f>SUM(G96:G103)</f>
        <v>1.36</v>
      </c>
    </row>
    <row r="105" spans="1:7" ht="18" customHeight="1">
      <c r="D105" s="209" t="str">
        <f>"BDI ( " &amp;TEXT($G$7,"0,00") &amp;" ) %:"</f>
        <v>BDI ( 28,82 ) %:</v>
      </c>
      <c r="E105" s="210"/>
      <c r="F105" s="211"/>
      <c r="G105" s="33">
        <f>ROUND(G104*($G$7/100),2)</f>
        <v>0.39</v>
      </c>
    </row>
    <row r="106" spans="1:7" ht="18" customHeight="1">
      <c r="D106" s="209" t="s">
        <v>40</v>
      </c>
      <c r="E106" s="210"/>
      <c r="F106" s="211"/>
      <c r="G106" s="53">
        <f>ROUND(SUM(G104:G105),2)</f>
        <v>1.75</v>
      </c>
    </row>
    <row r="108" spans="1:7" ht="36" customHeight="1">
      <c r="A108" s="28" t="s">
        <v>280</v>
      </c>
      <c r="B108" s="28">
        <v>72799</v>
      </c>
      <c r="C108" s="29" t="s">
        <v>70</v>
      </c>
      <c r="D108" s="28" t="s">
        <v>29</v>
      </c>
      <c r="E108" s="30" t="s">
        <v>30</v>
      </c>
      <c r="F108" s="30" t="s">
        <v>31</v>
      </c>
      <c r="G108" s="30" t="s">
        <v>32</v>
      </c>
    </row>
    <row r="109" spans="1:7" ht="24">
      <c r="A109" s="28" t="s">
        <v>33</v>
      </c>
      <c r="B109" s="28">
        <v>366</v>
      </c>
      <c r="C109" s="29" t="s">
        <v>71</v>
      </c>
      <c r="D109" s="28" t="s">
        <v>37</v>
      </c>
      <c r="E109" s="30" t="s">
        <v>72</v>
      </c>
      <c r="F109" s="134">
        <v>60</v>
      </c>
      <c r="G109" s="31">
        <f t="shared" ref="G109:G114" si="4">ROUND(E109*F109,2)</f>
        <v>1.38</v>
      </c>
    </row>
    <row r="110" spans="1:7" ht="24">
      <c r="A110" s="28" t="s">
        <v>33</v>
      </c>
      <c r="B110" s="28">
        <v>367</v>
      </c>
      <c r="C110" s="29" t="s">
        <v>73</v>
      </c>
      <c r="D110" s="28" t="s">
        <v>37</v>
      </c>
      <c r="E110" s="30" t="s">
        <v>74</v>
      </c>
      <c r="F110" s="134">
        <v>67.45</v>
      </c>
      <c r="G110" s="31">
        <f t="shared" si="4"/>
        <v>6.75</v>
      </c>
    </row>
    <row r="111" spans="1:7" ht="18" customHeight="1">
      <c r="A111" s="28" t="s">
        <v>33</v>
      </c>
      <c r="B111" s="28">
        <v>1379</v>
      </c>
      <c r="C111" s="29" t="s">
        <v>75</v>
      </c>
      <c r="D111" s="28" t="s">
        <v>48</v>
      </c>
      <c r="E111" s="30" t="s">
        <v>76</v>
      </c>
      <c r="F111" s="134">
        <v>0.55000000000000004</v>
      </c>
      <c r="G111" s="31">
        <f t="shared" si="4"/>
        <v>5.01</v>
      </c>
    </row>
    <row r="112" spans="1:7" ht="30.75" customHeight="1">
      <c r="A112" s="28" t="s">
        <v>33</v>
      </c>
      <c r="B112" s="28">
        <v>4385</v>
      </c>
      <c r="C112" s="29" t="s">
        <v>77</v>
      </c>
      <c r="D112" s="28" t="s">
        <v>78</v>
      </c>
      <c r="E112" s="30" t="s">
        <v>79</v>
      </c>
      <c r="F112" s="134">
        <v>535.79999999999995</v>
      </c>
      <c r="G112" s="31">
        <f t="shared" si="4"/>
        <v>18.75</v>
      </c>
    </row>
    <row r="113" spans="1:7" ht="18" customHeight="1">
      <c r="A113" s="28" t="s">
        <v>36</v>
      </c>
      <c r="B113" s="28">
        <v>88260</v>
      </c>
      <c r="C113" s="29" t="s">
        <v>80</v>
      </c>
      <c r="D113" s="28" t="s">
        <v>51</v>
      </c>
      <c r="E113" s="30" t="s">
        <v>81</v>
      </c>
      <c r="F113" s="134">
        <v>20.59</v>
      </c>
      <c r="G113" s="31">
        <f t="shared" si="4"/>
        <v>8.24</v>
      </c>
    </row>
    <row r="114" spans="1:7" ht="18" customHeight="1">
      <c r="A114" s="28" t="s">
        <v>36</v>
      </c>
      <c r="B114" s="28">
        <v>88316</v>
      </c>
      <c r="C114" s="29" t="s">
        <v>52</v>
      </c>
      <c r="D114" s="28" t="s">
        <v>51</v>
      </c>
      <c r="E114" s="30" t="s">
        <v>82</v>
      </c>
      <c r="F114" s="134">
        <v>14.16</v>
      </c>
      <c r="G114" s="31">
        <f t="shared" si="4"/>
        <v>12.89</v>
      </c>
    </row>
    <row r="115" spans="1:7" ht="18" customHeight="1">
      <c r="D115" s="209" t="s">
        <v>39</v>
      </c>
      <c r="E115" s="210"/>
      <c r="F115" s="211"/>
      <c r="G115" s="32">
        <f>SUM(G109:G114)</f>
        <v>53.02</v>
      </c>
    </row>
    <row r="116" spans="1:7" ht="18" customHeight="1">
      <c r="D116" s="209" t="str">
        <f>"BDI ( " &amp;TEXT($G$7,"0,00") &amp;" ) %:"</f>
        <v>BDI ( 28,82 ) %:</v>
      </c>
      <c r="E116" s="210"/>
      <c r="F116" s="211"/>
      <c r="G116" s="33">
        <f>ROUND(G115*($G$7/100),2)</f>
        <v>15.28</v>
      </c>
    </row>
    <row r="117" spans="1:7" ht="18" customHeight="1">
      <c r="D117" s="209" t="s">
        <v>40</v>
      </c>
      <c r="E117" s="210"/>
      <c r="F117" s="211"/>
      <c r="G117" s="53">
        <f>ROUND(SUM(G115:G116),2)</f>
        <v>68.3</v>
      </c>
    </row>
    <row r="119" spans="1:7" ht="60" customHeight="1">
      <c r="A119" s="28" t="s">
        <v>281</v>
      </c>
      <c r="B119" s="28" t="s">
        <v>107</v>
      </c>
      <c r="C119" s="29" t="s">
        <v>108</v>
      </c>
      <c r="D119" s="28" t="s">
        <v>35</v>
      </c>
      <c r="E119" s="30" t="s">
        <v>30</v>
      </c>
      <c r="F119" s="30" t="s">
        <v>31</v>
      </c>
      <c r="G119" s="30" t="s">
        <v>32</v>
      </c>
    </row>
    <row r="120" spans="1:7" ht="25.5" customHeight="1">
      <c r="A120" s="28" t="s">
        <v>33</v>
      </c>
      <c r="B120" s="28">
        <v>370</v>
      </c>
      <c r="C120" s="29" t="s">
        <v>83</v>
      </c>
      <c r="D120" s="28" t="s">
        <v>37</v>
      </c>
      <c r="E120" s="54" t="s">
        <v>84</v>
      </c>
      <c r="F120" s="134">
        <v>61.6</v>
      </c>
      <c r="G120" s="31">
        <f>ROUND(E120*F120,2)</f>
        <v>0.43</v>
      </c>
    </row>
    <row r="121" spans="1:7" ht="27" customHeight="1">
      <c r="A121" s="28" t="s">
        <v>33</v>
      </c>
      <c r="B121" s="28">
        <v>4059</v>
      </c>
      <c r="C121" s="29" t="s">
        <v>85</v>
      </c>
      <c r="D121" s="28" t="s">
        <v>35</v>
      </c>
      <c r="E121" s="54" t="s">
        <v>86</v>
      </c>
      <c r="F121" s="134">
        <v>20.25</v>
      </c>
      <c r="G121" s="31">
        <f>ROUND(E121*F121,2)</f>
        <v>20.350000000000001</v>
      </c>
    </row>
    <row r="122" spans="1:7" ht="18" customHeight="1">
      <c r="A122" s="28" t="s">
        <v>36</v>
      </c>
      <c r="B122" s="28">
        <v>88309</v>
      </c>
      <c r="C122" s="29" t="s">
        <v>87</v>
      </c>
      <c r="D122" s="28" t="s">
        <v>51</v>
      </c>
      <c r="E122" s="54" t="s">
        <v>109</v>
      </c>
      <c r="F122" s="134">
        <v>20.11</v>
      </c>
      <c r="G122" s="31">
        <f>ROUND(E122*F122,2)</f>
        <v>7.92</v>
      </c>
    </row>
    <row r="123" spans="1:7" ht="18" customHeight="1">
      <c r="A123" s="28" t="s">
        <v>36</v>
      </c>
      <c r="B123" s="28">
        <v>88316</v>
      </c>
      <c r="C123" s="29" t="s">
        <v>52</v>
      </c>
      <c r="D123" s="28" t="s">
        <v>51</v>
      </c>
      <c r="E123" s="54" t="s">
        <v>109</v>
      </c>
      <c r="F123" s="134">
        <v>14.16</v>
      </c>
      <c r="G123" s="31">
        <f>ROUND(E123*F123,2)</f>
        <v>5.58</v>
      </c>
    </row>
    <row r="124" spans="1:7" ht="24">
      <c r="A124" s="28" t="s">
        <v>36</v>
      </c>
      <c r="B124" s="28">
        <v>88629</v>
      </c>
      <c r="C124" s="29" t="s">
        <v>88</v>
      </c>
      <c r="D124" s="28" t="s">
        <v>37</v>
      </c>
      <c r="E124" s="54" t="s">
        <v>89</v>
      </c>
      <c r="F124" s="134">
        <v>433.74</v>
      </c>
      <c r="G124" s="31">
        <f>ROUND(E124*F124,2)</f>
        <v>0.87</v>
      </c>
    </row>
    <row r="125" spans="1:7" ht="20.100000000000001" customHeight="1">
      <c r="D125" s="209" t="s">
        <v>39</v>
      </c>
      <c r="E125" s="210"/>
      <c r="F125" s="211"/>
      <c r="G125" s="32">
        <f>SUM(G120:G124)</f>
        <v>35.15</v>
      </c>
    </row>
    <row r="126" spans="1:7" ht="20.100000000000001" customHeight="1">
      <c r="D126" s="209" t="str">
        <f>"BDI ( " &amp;TEXT($G$7,"0,00") &amp;" ) %:"</f>
        <v>BDI ( 28,82 ) %:</v>
      </c>
      <c r="E126" s="210"/>
      <c r="F126" s="211"/>
      <c r="G126" s="33">
        <f>ROUND(G125*($G$7/100),2)</f>
        <v>10.130000000000001</v>
      </c>
    </row>
    <row r="127" spans="1:7" ht="20.100000000000001" customHeight="1">
      <c r="D127" s="209" t="s">
        <v>40</v>
      </c>
      <c r="E127" s="210"/>
      <c r="F127" s="211"/>
      <c r="G127" s="53">
        <f>ROUND(SUM(G125:G126),2)</f>
        <v>45.28</v>
      </c>
    </row>
    <row r="129" spans="1:7" ht="39" customHeight="1">
      <c r="A129" s="28" t="s">
        <v>282</v>
      </c>
      <c r="B129" s="28">
        <v>94319</v>
      </c>
      <c r="C129" s="29" t="s">
        <v>141</v>
      </c>
      <c r="D129" s="28" t="s">
        <v>37</v>
      </c>
      <c r="E129" s="30" t="s">
        <v>30</v>
      </c>
      <c r="F129" s="30" t="s">
        <v>31</v>
      </c>
      <c r="G129" s="30" t="s">
        <v>32</v>
      </c>
    </row>
    <row r="130" spans="1:7" ht="60">
      <c r="A130" s="28" t="s">
        <v>36</v>
      </c>
      <c r="B130" s="28">
        <v>5901</v>
      </c>
      <c r="C130" s="29" t="s">
        <v>57</v>
      </c>
      <c r="D130" s="28" t="s">
        <v>19</v>
      </c>
      <c r="E130" s="54" t="s">
        <v>38</v>
      </c>
      <c r="F130" s="134">
        <v>171.32</v>
      </c>
      <c r="G130" s="31">
        <f t="shared" ref="G130:G135" si="5">ROUND(E130*F130,2)</f>
        <v>1.03</v>
      </c>
    </row>
    <row r="131" spans="1:7" ht="60">
      <c r="A131" s="28" t="s">
        <v>36</v>
      </c>
      <c r="B131" s="28">
        <v>5903</v>
      </c>
      <c r="C131" s="29" t="s">
        <v>58</v>
      </c>
      <c r="D131" s="28" t="s">
        <v>20</v>
      </c>
      <c r="E131" s="54" t="s">
        <v>142</v>
      </c>
      <c r="F131" s="134">
        <v>37.15</v>
      </c>
      <c r="G131" s="31">
        <f t="shared" si="5"/>
        <v>0.11</v>
      </c>
    </row>
    <row r="132" spans="1:7" ht="24">
      <c r="A132" s="28" t="s">
        <v>33</v>
      </c>
      <c r="B132" s="28">
        <v>6079</v>
      </c>
      <c r="C132" s="29" t="s">
        <v>143</v>
      </c>
      <c r="D132" s="28" t="s">
        <v>37</v>
      </c>
      <c r="E132" s="54" t="s">
        <v>144</v>
      </c>
      <c r="F132" s="134">
        <v>8.31</v>
      </c>
      <c r="G132" s="31">
        <f t="shared" si="5"/>
        <v>10.39</v>
      </c>
    </row>
    <row r="133" spans="1:7" ht="20.100000000000001" customHeight="1">
      <c r="A133" s="28" t="s">
        <v>36</v>
      </c>
      <c r="B133" s="28">
        <v>88316</v>
      </c>
      <c r="C133" s="29" t="s">
        <v>52</v>
      </c>
      <c r="D133" s="28" t="s">
        <v>51</v>
      </c>
      <c r="E133" s="54" t="s">
        <v>145</v>
      </c>
      <c r="F133" s="134">
        <v>14.16</v>
      </c>
      <c r="G133" s="31">
        <f t="shared" si="5"/>
        <v>9.33</v>
      </c>
    </row>
    <row r="134" spans="1:7" ht="36">
      <c r="A134" s="28" t="s">
        <v>36</v>
      </c>
      <c r="B134" s="28">
        <v>91533</v>
      </c>
      <c r="C134" s="29" t="s">
        <v>146</v>
      </c>
      <c r="D134" s="28" t="s">
        <v>19</v>
      </c>
      <c r="E134" s="54" t="s">
        <v>147</v>
      </c>
      <c r="F134" s="134">
        <v>28.35</v>
      </c>
      <c r="G134" s="31">
        <f t="shared" si="5"/>
        <v>7.77</v>
      </c>
    </row>
    <row r="135" spans="1:7" ht="36">
      <c r="A135" s="28" t="s">
        <v>36</v>
      </c>
      <c r="B135" s="28">
        <v>91534</v>
      </c>
      <c r="C135" s="29" t="s">
        <v>148</v>
      </c>
      <c r="D135" s="28" t="s">
        <v>20</v>
      </c>
      <c r="E135" s="54" t="s">
        <v>149</v>
      </c>
      <c r="F135" s="134">
        <v>24.64</v>
      </c>
      <c r="G135" s="31">
        <f t="shared" si="5"/>
        <v>6.26</v>
      </c>
    </row>
    <row r="136" spans="1:7" ht="20.100000000000001" customHeight="1">
      <c r="D136" s="209" t="s">
        <v>39</v>
      </c>
      <c r="E136" s="210"/>
      <c r="F136" s="211"/>
      <c r="G136" s="32">
        <f>SUM(G130:G135)</f>
        <v>34.89</v>
      </c>
    </row>
    <row r="137" spans="1:7" ht="20.100000000000001" customHeight="1">
      <c r="D137" s="209" t="str">
        <f>"BDI ( " &amp;TEXT($G$7,"0,00") &amp;" ) %:"</f>
        <v>BDI ( 28,82 ) %:</v>
      </c>
      <c r="E137" s="210"/>
      <c r="F137" s="211"/>
      <c r="G137" s="33">
        <f>ROUND(G136*($G$7/100),2)</f>
        <v>10.06</v>
      </c>
    </row>
    <row r="138" spans="1:7" ht="20.100000000000001" customHeight="1">
      <c r="D138" s="209" t="s">
        <v>40</v>
      </c>
      <c r="E138" s="210"/>
      <c r="F138" s="211"/>
      <c r="G138" s="53">
        <f>ROUND(SUM(G136:G137),2)</f>
        <v>44.95</v>
      </c>
    </row>
    <row r="140" spans="1:7" ht="54" customHeight="1">
      <c r="A140" s="28" t="s">
        <v>283</v>
      </c>
      <c r="B140" s="28">
        <v>94990</v>
      </c>
      <c r="C140" s="29" t="s">
        <v>90</v>
      </c>
      <c r="D140" s="28" t="s">
        <v>37</v>
      </c>
      <c r="E140" s="30" t="s">
        <v>30</v>
      </c>
      <c r="F140" s="30" t="s">
        <v>31</v>
      </c>
      <c r="G140" s="30" t="s">
        <v>32</v>
      </c>
    </row>
    <row r="141" spans="1:7" ht="24">
      <c r="A141" s="28" t="s">
        <v>33</v>
      </c>
      <c r="B141" s="28">
        <v>4460</v>
      </c>
      <c r="C141" s="29" t="s">
        <v>91</v>
      </c>
      <c r="D141" s="28" t="s">
        <v>35</v>
      </c>
      <c r="E141" s="30" t="s">
        <v>92</v>
      </c>
      <c r="F141" s="134">
        <v>6.86</v>
      </c>
      <c r="G141" s="31">
        <f t="shared" ref="G141:G146" si="6">ROUND(E141*F141,2)</f>
        <v>17.149999999999999</v>
      </c>
    </row>
    <row r="142" spans="1:7" ht="24">
      <c r="A142" s="28" t="s">
        <v>33</v>
      </c>
      <c r="B142" s="28">
        <v>4517</v>
      </c>
      <c r="C142" s="29" t="s">
        <v>93</v>
      </c>
      <c r="D142" s="28" t="s">
        <v>35</v>
      </c>
      <c r="E142" s="30" t="s">
        <v>53</v>
      </c>
      <c r="F142" s="134">
        <v>1.69</v>
      </c>
      <c r="G142" s="31">
        <f t="shared" si="6"/>
        <v>3.38</v>
      </c>
    </row>
    <row r="143" spans="1:7" ht="18" customHeight="1">
      <c r="A143" s="28" t="s">
        <v>36</v>
      </c>
      <c r="B143" s="28">
        <v>88262</v>
      </c>
      <c r="C143" s="29" t="s">
        <v>50</v>
      </c>
      <c r="D143" s="28" t="s">
        <v>51</v>
      </c>
      <c r="E143" s="30" t="s">
        <v>94</v>
      </c>
      <c r="F143" s="134">
        <v>20</v>
      </c>
      <c r="G143" s="31">
        <f t="shared" si="6"/>
        <v>45.12</v>
      </c>
    </row>
    <row r="144" spans="1:7" ht="18" customHeight="1">
      <c r="A144" s="28" t="s">
        <v>36</v>
      </c>
      <c r="B144" s="28">
        <v>88309</v>
      </c>
      <c r="C144" s="29" t="s">
        <v>87</v>
      </c>
      <c r="D144" s="28" t="s">
        <v>51</v>
      </c>
      <c r="E144" s="30" t="s">
        <v>95</v>
      </c>
      <c r="F144" s="134">
        <v>20.11</v>
      </c>
      <c r="G144" s="31">
        <f t="shared" si="6"/>
        <v>39.880000000000003</v>
      </c>
    </row>
    <row r="145" spans="1:7" ht="18" customHeight="1">
      <c r="A145" s="28" t="s">
        <v>36</v>
      </c>
      <c r="B145" s="28">
        <v>88316</v>
      </c>
      <c r="C145" s="29" t="s">
        <v>52</v>
      </c>
      <c r="D145" s="28" t="s">
        <v>51</v>
      </c>
      <c r="E145" s="30" t="s">
        <v>96</v>
      </c>
      <c r="F145" s="134">
        <v>14.16</v>
      </c>
      <c r="G145" s="31">
        <f t="shared" si="6"/>
        <v>60.02</v>
      </c>
    </row>
    <row r="146" spans="1:7" ht="36">
      <c r="A146" s="28" t="s">
        <v>36</v>
      </c>
      <c r="B146" s="28">
        <v>94964</v>
      </c>
      <c r="C146" s="29" t="s">
        <v>97</v>
      </c>
      <c r="D146" s="28" t="s">
        <v>37</v>
      </c>
      <c r="E146" s="30" t="s">
        <v>98</v>
      </c>
      <c r="F146" s="134">
        <v>326.33</v>
      </c>
      <c r="G146" s="31">
        <f t="shared" si="6"/>
        <v>395.84</v>
      </c>
    </row>
    <row r="147" spans="1:7" ht="20.100000000000001" customHeight="1">
      <c r="D147" s="209" t="s">
        <v>39</v>
      </c>
      <c r="E147" s="210"/>
      <c r="F147" s="211"/>
      <c r="G147" s="32">
        <f>SUM(G141:G146)</f>
        <v>561.39</v>
      </c>
    </row>
    <row r="148" spans="1:7" ht="20.100000000000001" customHeight="1">
      <c r="D148" s="209" t="str">
        <f>"BDI ( " &amp;TEXT($G$7,"0,00") &amp;" ) %:"</f>
        <v>BDI ( 28,82 ) %:</v>
      </c>
      <c r="E148" s="210"/>
      <c r="F148" s="211"/>
      <c r="G148" s="33">
        <f>ROUND(G147*($G$7/100),2)</f>
        <v>161.79</v>
      </c>
    </row>
    <row r="149" spans="1:7" ht="20.100000000000001" customHeight="1">
      <c r="D149" s="209" t="s">
        <v>40</v>
      </c>
      <c r="E149" s="210"/>
      <c r="F149" s="211"/>
      <c r="G149" s="53">
        <f>ROUND(SUM(G147:G148),2)</f>
        <v>723.18</v>
      </c>
    </row>
  </sheetData>
  <mergeCells count="38">
    <mergeCell ref="D16:F16"/>
    <mergeCell ref="D17:F17"/>
    <mergeCell ref="D33:F33"/>
    <mergeCell ref="E8:F8"/>
    <mergeCell ref="C1:G1"/>
    <mergeCell ref="C2:G2"/>
    <mergeCell ref="C3:G3"/>
    <mergeCell ref="A5:G5"/>
    <mergeCell ref="E7:F7"/>
    <mergeCell ref="E9:G9"/>
    <mergeCell ref="D27:F27"/>
    <mergeCell ref="D28:F28"/>
    <mergeCell ref="D29:F29"/>
    <mergeCell ref="D14:F14"/>
    <mergeCell ref="D15:F15"/>
    <mergeCell ref="D149:F149"/>
    <mergeCell ref="D115:F115"/>
    <mergeCell ref="D116:F116"/>
    <mergeCell ref="D117:F117"/>
    <mergeCell ref="D125:F125"/>
    <mergeCell ref="D126:F126"/>
    <mergeCell ref="D136:F136"/>
    <mergeCell ref="D137:F137"/>
    <mergeCell ref="D138:F138"/>
    <mergeCell ref="D34:F34"/>
    <mergeCell ref="D35:F35"/>
    <mergeCell ref="D127:F127"/>
    <mergeCell ref="D147:F147"/>
    <mergeCell ref="D148:F148"/>
    <mergeCell ref="D80:F80"/>
    <mergeCell ref="D81:F81"/>
    <mergeCell ref="D82:F82"/>
    <mergeCell ref="D106:F106"/>
    <mergeCell ref="D104:F104"/>
    <mergeCell ref="D105:F105"/>
    <mergeCell ref="D91:F91"/>
    <mergeCell ref="D92:F92"/>
    <mergeCell ref="D93:F93"/>
  </mergeCells>
  <conditionalFormatting sqref="A19:G19 A20:E26 G20:G26 A12:E13 G12:G13">
    <cfRule type="expression" dxfId="1617" priority="2043" stopIfTrue="1">
      <formula>AND($A12&lt;&gt;"COMPOSICAO",$A12&lt;&gt;"INSUMO",$A12&lt;&gt;"")</formula>
    </cfRule>
    <cfRule type="expression" dxfId="1616" priority="2044" stopIfTrue="1">
      <formula>AND(OR($A12="COMPOSICAO",$A12="INSUMO",$A12&lt;&gt;""),$A12&lt;&gt;"")</formula>
    </cfRule>
  </conditionalFormatting>
  <conditionalFormatting sqref="G20:G26">
    <cfRule type="expression" dxfId="1615" priority="2033" stopIfTrue="1">
      <formula>AND($A20&lt;&gt;"COMPOSICAO",$A20&lt;&gt;"INSUMO",$A20&lt;&gt;"")</formula>
    </cfRule>
    <cfRule type="expression" dxfId="1614" priority="2034" stopIfTrue="1">
      <formula>AND(OR($A20="COMPOSICAO",$A20="INSUMO",$A20&lt;&gt;""),$A20&lt;&gt;"")</formula>
    </cfRule>
  </conditionalFormatting>
  <conditionalFormatting sqref="A95:E103">
    <cfRule type="expression" dxfId="1613" priority="1999" stopIfTrue="1">
      <formula>AND($A95&lt;&gt;"COMPOSICAO",$A95&lt;&gt;"INSUMO",$A95&lt;&gt;"")</formula>
    </cfRule>
    <cfRule type="expression" dxfId="1612" priority="2000" stopIfTrue="1">
      <formula>AND(OR($A95="COMPOSICAO",$A95="INSUMO",$A95&lt;&gt;""),$A95&lt;&gt;"")</formula>
    </cfRule>
  </conditionalFormatting>
  <conditionalFormatting sqref="E95:E96">
    <cfRule type="expression" dxfId="1611" priority="1997" stopIfTrue="1">
      <formula>AND($A95&lt;&gt;"COMPOSICAO",$A95&lt;&gt;"INSUMO",$A95&lt;&gt;"")</formula>
    </cfRule>
    <cfRule type="expression" dxfId="1610" priority="1998" stopIfTrue="1">
      <formula>AND(OR($A95="COMPOSICAO",$A95="INSUMO",$A95&lt;&gt;""),$A95&lt;&gt;"")</formula>
    </cfRule>
  </conditionalFormatting>
  <conditionalFormatting sqref="E95">
    <cfRule type="expression" dxfId="1609" priority="1995" stopIfTrue="1">
      <formula>AND($A95&lt;&gt;"COMPOSICAO",$A95&lt;&gt;"INSUMO",$A95&lt;&gt;"")</formula>
    </cfRule>
    <cfRule type="expression" dxfId="1608" priority="1996" stopIfTrue="1">
      <formula>AND(OR($A95="COMPOSICAO",$A95="INSUMO",$A95&lt;&gt;""),$A95&lt;&gt;"")</formula>
    </cfRule>
  </conditionalFormatting>
  <conditionalFormatting sqref="E95:G95">
    <cfRule type="expression" dxfId="1607" priority="1993" stopIfTrue="1">
      <formula>AND($A95&lt;&gt;"COMPOSICAO",$A95&lt;&gt;"INSUMO",$A95&lt;&gt;"")</formula>
    </cfRule>
    <cfRule type="expression" dxfId="1606" priority="1994" stopIfTrue="1">
      <formula>AND(OR($A95="COMPOSICAO",$A95="INSUMO",$A95&lt;&gt;""),$A95&lt;&gt;"")</formula>
    </cfRule>
  </conditionalFormatting>
  <conditionalFormatting sqref="G96">
    <cfRule type="expression" dxfId="1605" priority="1991" stopIfTrue="1">
      <formula>AND($A96&lt;&gt;"COMPOSICAO",$A96&lt;&gt;"INSUMO",$A96&lt;&gt;"")</formula>
    </cfRule>
    <cfRule type="expression" dxfId="1604" priority="1992" stopIfTrue="1">
      <formula>AND(OR($A96="COMPOSICAO",$A96="INSUMO",$A96&lt;&gt;""),$A96&lt;&gt;"")</formula>
    </cfRule>
  </conditionalFormatting>
  <conditionalFormatting sqref="G96">
    <cfRule type="expression" dxfId="1603" priority="1989" stopIfTrue="1">
      <formula>AND($A96&lt;&gt;"COMPOSICAO",$A96&lt;&gt;"INSUMO",$A96&lt;&gt;"")</formula>
    </cfRule>
    <cfRule type="expression" dxfId="1602" priority="1990" stopIfTrue="1">
      <formula>AND(OR($A96="COMPOSICAO",$A96="INSUMO",$A96&lt;&gt;""),$A96&lt;&gt;"")</formula>
    </cfRule>
  </conditionalFormatting>
  <conditionalFormatting sqref="G96">
    <cfRule type="expression" dxfId="1601" priority="1987" stopIfTrue="1">
      <formula>AND($A96&lt;&gt;"COMPOSICAO",$A96&lt;&gt;"INSUMO",$A96&lt;&gt;"")</formula>
    </cfRule>
    <cfRule type="expression" dxfId="1600" priority="1988" stopIfTrue="1">
      <formula>AND(OR($A96="COMPOSICAO",$A96="INSUMO",$A96&lt;&gt;""),$A96&lt;&gt;"")</formula>
    </cfRule>
  </conditionalFormatting>
  <conditionalFormatting sqref="G96">
    <cfRule type="expression" dxfId="1599" priority="1985" stopIfTrue="1">
      <formula>AND($A96&lt;&gt;"COMPOSICAO",$A96&lt;&gt;"INSUMO",$A96&lt;&gt;"")</formula>
    </cfRule>
    <cfRule type="expression" dxfId="1598" priority="1986" stopIfTrue="1">
      <formula>AND(OR($A96="COMPOSICAO",$A96="INSUMO",$A96&lt;&gt;""),$A96&lt;&gt;"")</formula>
    </cfRule>
  </conditionalFormatting>
  <conditionalFormatting sqref="E95:E96">
    <cfRule type="expression" dxfId="1597" priority="1983" stopIfTrue="1">
      <formula>AND($A95&lt;&gt;"COMPOSICAO",$A95&lt;&gt;"INSUMO",$A95&lt;&gt;"")</formula>
    </cfRule>
    <cfRule type="expression" dxfId="1596" priority="1984" stopIfTrue="1">
      <formula>AND(OR($A95="COMPOSICAO",$A95="INSUMO",$A95&lt;&gt;""),$A95&lt;&gt;"")</formula>
    </cfRule>
  </conditionalFormatting>
  <conditionalFormatting sqref="E95">
    <cfRule type="expression" dxfId="1595" priority="1981" stopIfTrue="1">
      <formula>AND($A95&lt;&gt;"COMPOSICAO",$A95&lt;&gt;"INSUMO",$A95&lt;&gt;"")</formula>
    </cfRule>
    <cfRule type="expression" dxfId="1594" priority="1982" stopIfTrue="1">
      <formula>AND(OR($A95="COMPOSICAO",$A95="INSUMO",$A95&lt;&gt;""),$A95&lt;&gt;"")</formula>
    </cfRule>
  </conditionalFormatting>
  <conditionalFormatting sqref="E95">
    <cfRule type="expression" dxfId="1593" priority="1979" stopIfTrue="1">
      <formula>AND($A95&lt;&gt;"COMPOSICAO",$A95&lt;&gt;"INSUMO",$A95&lt;&gt;"")</formula>
    </cfRule>
    <cfRule type="expression" dxfId="1592" priority="1980" stopIfTrue="1">
      <formula>AND(OR($A95="COMPOSICAO",$A95="INSUMO",$A95&lt;&gt;""),$A95&lt;&gt;"")</formula>
    </cfRule>
  </conditionalFormatting>
  <conditionalFormatting sqref="E95:E96">
    <cfRule type="expression" dxfId="1591" priority="1977" stopIfTrue="1">
      <formula>AND($A95&lt;&gt;"COMPOSICAO",$A95&lt;&gt;"INSUMO",$A95&lt;&gt;"")</formula>
    </cfRule>
    <cfRule type="expression" dxfId="1590" priority="1978" stopIfTrue="1">
      <formula>AND(OR($A95="COMPOSICAO",$A95="INSUMO",$A95&lt;&gt;""),$A95&lt;&gt;"")</formula>
    </cfRule>
  </conditionalFormatting>
  <conditionalFormatting sqref="E95:E96">
    <cfRule type="expression" dxfId="1589" priority="1975" stopIfTrue="1">
      <formula>AND($A95&lt;&gt;"COMPOSICAO",$A95&lt;&gt;"INSUMO",$A95&lt;&gt;"")</formula>
    </cfRule>
    <cfRule type="expression" dxfId="1588" priority="1976" stopIfTrue="1">
      <formula>AND(OR($A95="COMPOSICAO",$A95="INSUMO",$A95&lt;&gt;""),$A95&lt;&gt;"")</formula>
    </cfRule>
  </conditionalFormatting>
  <conditionalFormatting sqref="E95">
    <cfRule type="expression" dxfId="1587" priority="1973" stopIfTrue="1">
      <formula>AND($A95&lt;&gt;"COMPOSICAO",$A95&lt;&gt;"INSUMO",$A95&lt;&gt;"")</formula>
    </cfRule>
    <cfRule type="expression" dxfId="1586" priority="1974" stopIfTrue="1">
      <formula>AND(OR($A95="COMPOSICAO",$A95="INSUMO",$A95&lt;&gt;""),$A95&lt;&gt;"")</formula>
    </cfRule>
  </conditionalFormatting>
  <conditionalFormatting sqref="E95">
    <cfRule type="expression" dxfId="1585" priority="1971" stopIfTrue="1">
      <formula>AND($A95&lt;&gt;"COMPOSICAO",$A95&lt;&gt;"INSUMO",$A95&lt;&gt;"")</formula>
    </cfRule>
    <cfRule type="expression" dxfId="1584" priority="1972" stopIfTrue="1">
      <formula>AND(OR($A95="COMPOSICAO",$A95="INSUMO",$A95&lt;&gt;""),$A95&lt;&gt;"")</formula>
    </cfRule>
  </conditionalFormatting>
  <conditionalFormatting sqref="E95:F95">
    <cfRule type="expression" dxfId="1583" priority="1969" stopIfTrue="1">
      <formula>AND($A95&lt;&gt;"COMPOSICAO",$A95&lt;&gt;"INSUMO",$A95&lt;&gt;"")</formula>
    </cfRule>
    <cfRule type="expression" dxfId="1582" priority="1970" stopIfTrue="1">
      <formula>AND(OR($A95="COMPOSICAO",$A95="INSUMO",$A95&lt;&gt;""),$A95&lt;&gt;"")</formula>
    </cfRule>
  </conditionalFormatting>
  <conditionalFormatting sqref="G97">
    <cfRule type="expression" dxfId="1581" priority="1967" stopIfTrue="1">
      <formula>AND($A97&lt;&gt;"COMPOSICAO",$A97&lt;&gt;"INSUMO",$A97&lt;&gt;"")</formula>
    </cfRule>
    <cfRule type="expression" dxfId="1580" priority="1968" stopIfTrue="1">
      <formula>AND(OR($A97="COMPOSICAO",$A97="INSUMO",$A97&lt;&gt;""),$A97&lt;&gt;"")</formula>
    </cfRule>
  </conditionalFormatting>
  <conditionalFormatting sqref="G97">
    <cfRule type="expression" dxfId="1579" priority="1965" stopIfTrue="1">
      <formula>AND($A97&lt;&gt;"COMPOSICAO",$A97&lt;&gt;"INSUMO",$A97&lt;&gt;"")</formula>
    </cfRule>
    <cfRule type="expression" dxfId="1578" priority="1966" stopIfTrue="1">
      <formula>AND(OR($A97="COMPOSICAO",$A97="INSUMO",$A97&lt;&gt;""),$A97&lt;&gt;"")</formula>
    </cfRule>
  </conditionalFormatting>
  <conditionalFormatting sqref="G97">
    <cfRule type="expression" dxfId="1577" priority="1963" stopIfTrue="1">
      <formula>AND($A97&lt;&gt;"COMPOSICAO",$A97&lt;&gt;"INSUMO",$A97&lt;&gt;"")</formula>
    </cfRule>
    <cfRule type="expression" dxfId="1576" priority="1964" stopIfTrue="1">
      <formula>AND(OR($A97="COMPOSICAO",$A97="INSUMO",$A97&lt;&gt;""),$A97&lt;&gt;"")</formula>
    </cfRule>
  </conditionalFormatting>
  <conditionalFormatting sqref="G97">
    <cfRule type="expression" dxfId="1575" priority="1961" stopIfTrue="1">
      <formula>AND($A97&lt;&gt;"COMPOSICAO",$A97&lt;&gt;"INSUMO",$A97&lt;&gt;"")</formula>
    </cfRule>
    <cfRule type="expression" dxfId="1574" priority="1962" stopIfTrue="1">
      <formula>AND(OR($A97="COMPOSICAO",$A97="INSUMO",$A97&lt;&gt;""),$A97&lt;&gt;"")</formula>
    </cfRule>
  </conditionalFormatting>
  <conditionalFormatting sqref="G98">
    <cfRule type="expression" dxfId="1573" priority="1959" stopIfTrue="1">
      <formula>AND($A98&lt;&gt;"COMPOSICAO",$A98&lt;&gt;"INSUMO",$A98&lt;&gt;"")</formula>
    </cfRule>
    <cfRule type="expression" dxfId="1572" priority="1960" stopIfTrue="1">
      <formula>AND(OR($A98="COMPOSICAO",$A98="INSUMO",$A98&lt;&gt;""),$A98&lt;&gt;"")</formula>
    </cfRule>
  </conditionalFormatting>
  <conditionalFormatting sqref="G98">
    <cfRule type="expression" dxfId="1571" priority="1957" stopIfTrue="1">
      <formula>AND($A98&lt;&gt;"COMPOSICAO",$A98&lt;&gt;"INSUMO",$A98&lt;&gt;"")</formula>
    </cfRule>
    <cfRule type="expression" dxfId="1570" priority="1958" stopIfTrue="1">
      <formula>AND(OR($A98="COMPOSICAO",$A98="INSUMO",$A98&lt;&gt;""),$A98&lt;&gt;"")</formula>
    </cfRule>
  </conditionalFormatting>
  <conditionalFormatting sqref="G98">
    <cfRule type="expression" dxfId="1569" priority="1955" stopIfTrue="1">
      <formula>AND($A98&lt;&gt;"COMPOSICAO",$A98&lt;&gt;"INSUMO",$A98&lt;&gt;"")</formula>
    </cfRule>
    <cfRule type="expression" dxfId="1568" priority="1956" stopIfTrue="1">
      <formula>AND(OR($A98="COMPOSICAO",$A98="INSUMO",$A98&lt;&gt;""),$A98&lt;&gt;"")</formula>
    </cfRule>
  </conditionalFormatting>
  <conditionalFormatting sqref="G98">
    <cfRule type="expression" dxfId="1567" priority="1953" stopIfTrue="1">
      <formula>AND($A98&lt;&gt;"COMPOSICAO",$A98&lt;&gt;"INSUMO",$A98&lt;&gt;"")</formula>
    </cfRule>
    <cfRule type="expression" dxfId="1566" priority="1954" stopIfTrue="1">
      <formula>AND(OR($A98="COMPOSICAO",$A98="INSUMO",$A98&lt;&gt;""),$A98&lt;&gt;"")</formula>
    </cfRule>
  </conditionalFormatting>
  <conditionalFormatting sqref="G99">
    <cfRule type="expression" dxfId="1565" priority="1951" stopIfTrue="1">
      <formula>AND($A99&lt;&gt;"COMPOSICAO",$A99&lt;&gt;"INSUMO",$A99&lt;&gt;"")</formula>
    </cfRule>
    <cfRule type="expression" dxfId="1564" priority="1952" stopIfTrue="1">
      <formula>AND(OR($A99="COMPOSICAO",$A99="INSUMO",$A99&lt;&gt;""),$A99&lt;&gt;"")</formula>
    </cfRule>
  </conditionalFormatting>
  <conditionalFormatting sqref="G99">
    <cfRule type="expression" dxfId="1563" priority="1949" stopIfTrue="1">
      <formula>AND($A99&lt;&gt;"COMPOSICAO",$A99&lt;&gt;"INSUMO",$A99&lt;&gt;"")</formula>
    </cfRule>
    <cfRule type="expression" dxfId="1562" priority="1950" stopIfTrue="1">
      <formula>AND(OR($A99="COMPOSICAO",$A99="INSUMO",$A99&lt;&gt;""),$A99&lt;&gt;"")</formula>
    </cfRule>
  </conditionalFormatting>
  <conditionalFormatting sqref="G99">
    <cfRule type="expression" dxfId="1561" priority="1947" stopIfTrue="1">
      <formula>AND($A99&lt;&gt;"COMPOSICAO",$A99&lt;&gt;"INSUMO",$A99&lt;&gt;"")</formula>
    </cfRule>
    <cfRule type="expression" dxfId="1560" priority="1948" stopIfTrue="1">
      <formula>AND(OR($A99="COMPOSICAO",$A99="INSUMO",$A99&lt;&gt;""),$A99&lt;&gt;"")</formula>
    </cfRule>
  </conditionalFormatting>
  <conditionalFormatting sqref="G99">
    <cfRule type="expression" dxfId="1559" priority="1945" stopIfTrue="1">
      <formula>AND($A99&lt;&gt;"COMPOSICAO",$A99&lt;&gt;"INSUMO",$A99&lt;&gt;"")</formula>
    </cfRule>
    <cfRule type="expression" dxfId="1558" priority="1946" stopIfTrue="1">
      <formula>AND(OR($A99="COMPOSICAO",$A99="INSUMO",$A99&lt;&gt;""),$A99&lt;&gt;"")</formula>
    </cfRule>
  </conditionalFormatting>
  <conditionalFormatting sqref="G100">
    <cfRule type="expression" dxfId="1557" priority="1943" stopIfTrue="1">
      <formula>AND($A100&lt;&gt;"COMPOSICAO",$A100&lt;&gt;"INSUMO",$A100&lt;&gt;"")</formula>
    </cfRule>
    <cfRule type="expression" dxfId="1556" priority="1944" stopIfTrue="1">
      <formula>AND(OR($A100="COMPOSICAO",$A100="INSUMO",$A100&lt;&gt;""),$A100&lt;&gt;"")</formula>
    </cfRule>
  </conditionalFormatting>
  <conditionalFormatting sqref="G100">
    <cfRule type="expression" dxfId="1555" priority="1941" stopIfTrue="1">
      <formula>AND($A100&lt;&gt;"COMPOSICAO",$A100&lt;&gt;"INSUMO",$A100&lt;&gt;"")</formula>
    </cfRule>
    <cfRule type="expression" dxfId="1554" priority="1942" stopIfTrue="1">
      <formula>AND(OR($A100="COMPOSICAO",$A100="INSUMO",$A100&lt;&gt;""),$A100&lt;&gt;"")</formula>
    </cfRule>
  </conditionalFormatting>
  <conditionalFormatting sqref="G100">
    <cfRule type="expression" dxfId="1553" priority="1939" stopIfTrue="1">
      <formula>AND($A100&lt;&gt;"COMPOSICAO",$A100&lt;&gt;"INSUMO",$A100&lt;&gt;"")</formula>
    </cfRule>
    <cfRule type="expression" dxfId="1552" priority="1940" stopIfTrue="1">
      <formula>AND(OR($A100="COMPOSICAO",$A100="INSUMO",$A100&lt;&gt;""),$A100&lt;&gt;"")</formula>
    </cfRule>
  </conditionalFormatting>
  <conditionalFormatting sqref="G100">
    <cfRule type="expression" dxfId="1551" priority="1937" stopIfTrue="1">
      <formula>AND($A100&lt;&gt;"COMPOSICAO",$A100&lt;&gt;"INSUMO",$A100&lt;&gt;"")</formula>
    </cfRule>
    <cfRule type="expression" dxfId="1550" priority="1938" stopIfTrue="1">
      <formula>AND(OR($A100="COMPOSICAO",$A100="INSUMO",$A100&lt;&gt;""),$A100&lt;&gt;"")</formula>
    </cfRule>
  </conditionalFormatting>
  <conditionalFormatting sqref="G101">
    <cfRule type="expression" dxfId="1549" priority="1935" stopIfTrue="1">
      <formula>AND($A101&lt;&gt;"COMPOSICAO",$A101&lt;&gt;"INSUMO",$A101&lt;&gt;"")</formula>
    </cfRule>
    <cfRule type="expression" dxfId="1548" priority="1936" stopIfTrue="1">
      <formula>AND(OR($A101="COMPOSICAO",$A101="INSUMO",$A101&lt;&gt;""),$A101&lt;&gt;"")</formula>
    </cfRule>
  </conditionalFormatting>
  <conditionalFormatting sqref="G101">
    <cfRule type="expression" dxfId="1547" priority="1933" stopIfTrue="1">
      <formula>AND($A101&lt;&gt;"COMPOSICAO",$A101&lt;&gt;"INSUMO",$A101&lt;&gt;"")</formula>
    </cfRule>
    <cfRule type="expression" dxfId="1546" priority="1934" stopIfTrue="1">
      <formula>AND(OR($A101="COMPOSICAO",$A101="INSUMO",$A101&lt;&gt;""),$A101&lt;&gt;"")</formula>
    </cfRule>
  </conditionalFormatting>
  <conditionalFormatting sqref="G101">
    <cfRule type="expression" dxfId="1545" priority="1931" stopIfTrue="1">
      <formula>AND($A101&lt;&gt;"COMPOSICAO",$A101&lt;&gt;"INSUMO",$A101&lt;&gt;"")</formula>
    </cfRule>
    <cfRule type="expression" dxfId="1544" priority="1932" stopIfTrue="1">
      <formula>AND(OR($A101="COMPOSICAO",$A101="INSUMO",$A101&lt;&gt;""),$A101&lt;&gt;"")</formula>
    </cfRule>
  </conditionalFormatting>
  <conditionalFormatting sqref="G101">
    <cfRule type="expression" dxfId="1543" priority="1929" stopIfTrue="1">
      <formula>AND($A101&lt;&gt;"COMPOSICAO",$A101&lt;&gt;"INSUMO",$A101&lt;&gt;"")</formula>
    </cfRule>
    <cfRule type="expression" dxfId="1542" priority="1930" stopIfTrue="1">
      <formula>AND(OR($A101="COMPOSICAO",$A101="INSUMO",$A101&lt;&gt;""),$A101&lt;&gt;"")</formula>
    </cfRule>
  </conditionalFormatting>
  <conditionalFormatting sqref="G102">
    <cfRule type="expression" dxfId="1541" priority="1927" stopIfTrue="1">
      <formula>AND($A102&lt;&gt;"COMPOSICAO",$A102&lt;&gt;"INSUMO",$A102&lt;&gt;"")</formula>
    </cfRule>
    <cfRule type="expression" dxfId="1540" priority="1928" stopIfTrue="1">
      <formula>AND(OR($A102="COMPOSICAO",$A102="INSUMO",$A102&lt;&gt;""),$A102&lt;&gt;"")</formula>
    </cfRule>
  </conditionalFormatting>
  <conditionalFormatting sqref="G102">
    <cfRule type="expression" dxfId="1539" priority="1925" stopIfTrue="1">
      <formula>AND($A102&lt;&gt;"COMPOSICAO",$A102&lt;&gt;"INSUMO",$A102&lt;&gt;"")</formula>
    </cfRule>
    <cfRule type="expression" dxfId="1538" priority="1926" stopIfTrue="1">
      <formula>AND(OR($A102="COMPOSICAO",$A102="INSUMO",$A102&lt;&gt;""),$A102&lt;&gt;"")</formula>
    </cfRule>
  </conditionalFormatting>
  <conditionalFormatting sqref="G102">
    <cfRule type="expression" dxfId="1537" priority="1923" stopIfTrue="1">
      <formula>AND($A102&lt;&gt;"COMPOSICAO",$A102&lt;&gt;"INSUMO",$A102&lt;&gt;"")</formula>
    </cfRule>
    <cfRule type="expression" dxfId="1536" priority="1924" stopIfTrue="1">
      <formula>AND(OR($A102="COMPOSICAO",$A102="INSUMO",$A102&lt;&gt;""),$A102&lt;&gt;"")</formula>
    </cfRule>
  </conditionalFormatting>
  <conditionalFormatting sqref="G102">
    <cfRule type="expression" dxfId="1535" priority="1921" stopIfTrue="1">
      <formula>AND($A102&lt;&gt;"COMPOSICAO",$A102&lt;&gt;"INSUMO",$A102&lt;&gt;"")</formula>
    </cfRule>
    <cfRule type="expression" dxfId="1534" priority="1922" stopIfTrue="1">
      <formula>AND(OR($A102="COMPOSICAO",$A102="INSUMO",$A102&lt;&gt;""),$A102&lt;&gt;"")</formula>
    </cfRule>
  </conditionalFormatting>
  <conditionalFormatting sqref="G103">
    <cfRule type="expression" dxfId="1533" priority="1919" stopIfTrue="1">
      <formula>AND($A103&lt;&gt;"COMPOSICAO",$A103&lt;&gt;"INSUMO",$A103&lt;&gt;"")</formula>
    </cfRule>
    <cfRule type="expression" dxfId="1532" priority="1920" stopIfTrue="1">
      <formula>AND(OR($A103="COMPOSICAO",$A103="INSUMO",$A103&lt;&gt;""),$A103&lt;&gt;"")</formula>
    </cfRule>
  </conditionalFormatting>
  <conditionalFormatting sqref="G103">
    <cfRule type="expression" dxfId="1531" priority="1917" stopIfTrue="1">
      <formula>AND($A103&lt;&gt;"COMPOSICAO",$A103&lt;&gt;"INSUMO",$A103&lt;&gt;"")</formula>
    </cfRule>
    <cfRule type="expression" dxfId="1530" priority="1918" stopIfTrue="1">
      <formula>AND(OR($A103="COMPOSICAO",$A103="INSUMO",$A103&lt;&gt;""),$A103&lt;&gt;"")</formula>
    </cfRule>
  </conditionalFormatting>
  <conditionalFormatting sqref="G103">
    <cfRule type="expression" dxfId="1529" priority="1915" stopIfTrue="1">
      <formula>AND($A103&lt;&gt;"COMPOSICAO",$A103&lt;&gt;"INSUMO",$A103&lt;&gt;"")</formula>
    </cfRule>
    <cfRule type="expression" dxfId="1528" priority="1916" stopIfTrue="1">
      <formula>AND(OR($A103="COMPOSICAO",$A103="INSUMO",$A103&lt;&gt;""),$A103&lt;&gt;"")</formula>
    </cfRule>
  </conditionalFormatting>
  <conditionalFormatting sqref="G103">
    <cfRule type="expression" dxfId="1527" priority="1913" stopIfTrue="1">
      <formula>AND($A103&lt;&gt;"COMPOSICAO",$A103&lt;&gt;"INSUMO",$A103&lt;&gt;"")</formula>
    </cfRule>
    <cfRule type="expression" dxfId="1526" priority="1914" stopIfTrue="1">
      <formula>AND(OR($A103="COMPOSICAO",$A103="INSUMO",$A103&lt;&gt;""),$A103&lt;&gt;"")</formula>
    </cfRule>
  </conditionalFormatting>
  <conditionalFormatting sqref="A95">
    <cfRule type="expression" dxfId="1525" priority="1911" stopIfTrue="1">
      <formula>AND($A95&lt;&gt;"COMPOSICAO",$A95&lt;&gt;"INSUMO",$A95&lt;&gt;"")</formula>
    </cfRule>
    <cfRule type="expression" dxfId="1524" priority="1912" stopIfTrue="1">
      <formula>AND(OR($A95="COMPOSICAO",$A95="INSUMO",$A95&lt;&gt;""),$A95&lt;&gt;"")</formula>
    </cfRule>
  </conditionalFormatting>
  <conditionalFormatting sqref="A95">
    <cfRule type="expression" dxfId="1523" priority="1909" stopIfTrue="1">
      <formula>AND($A95&lt;&gt;"COMPOSICAO",$A95&lt;&gt;"INSUMO",$A95&lt;&gt;"")</formula>
    </cfRule>
    <cfRule type="expression" dxfId="1522" priority="1910" stopIfTrue="1">
      <formula>AND(OR($A95="COMPOSICAO",$A95="INSUMO",$A95&lt;&gt;""),$A95&lt;&gt;"")</formula>
    </cfRule>
  </conditionalFormatting>
  <conditionalFormatting sqref="A95">
    <cfRule type="expression" dxfId="1521" priority="1907" stopIfTrue="1">
      <formula>AND($A95&lt;&gt;"COMPOSICAO",$A95&lt;&gt;"INSUMO",$A95&lt;&gt;"")</formula>
    </cfRule>
    <cfRule type="expression" dxfId="1520" priority="1908" stopIfTrue="1">
      <formula>AND(OR($A95="COMPOSICAO",$A95="INSUMO",$A95&lt;&gt;""),$A95&lt;&gt;"")</formula>
    </cfRule>
  </conditionalFormatting>
  <conditionalFormatting sqref="A95">
    <cfRule type="expression" dxfId="1519" priority="1905" stopIfTrue="1">
      <formula>AND($A95&lt;&gt;"COMPOSICAO",$A95&lt;&gt;"INSUMO",$A95&lt;&gt;"")</formula>
    </cfRule>
    <cfRule type="expression" dxfId="1518" priority="1906" stopIfTrue="1">
      <formula>AND(OR($A95="COMPOSICAO",$A95="INSUMO",$A95&lt;&gt;""),$A95&lt;&gt;"")</formula>
    </cfRule>
  </conditionalFormatting>
  <conditionalFormatting sqref="A95">
    <cfRule type="expression" dxfId="1517" priority="1903" stopIfTrue="1">
      <formula>AND($A95&lt;&gt;"COMPOSICAO",$A95&lt;&gt;"INSUMO",$A95&lt;&gt;"")</formula>
    </cfRule>
    <cfRule type="expression" dxfId="1516" priority="1904" stopIfTrue="1">
      <formula>AND(OR($A95="COMPOSICAO",$A95="INSUMO",$A95&lt;&gt;""),$A95&lt;&gt;"")</formula>
    </cfRule>
  </conditionalFormatting>
  <conditionalFormatting sqref="A108:E114">
    <cfRule type="expression" dxfId="1515" priority="1901" stopIfTrue="1">
      <formula>AND($A108&lt;&gt;"COMPOSICAO",$A108&lt;&gt;"INSUMO",$A108&lt;&gt;"")</formula>
    </cfRule>
    <cfRule type="expression" dxfId="1514" priority="1902" stopIfTrue="1">
      <formula>AND(OR($A108="COMPOSICAO",$A108="INSUMO",$A108&lt;&gt;""),$A108&lt;&gt;"")</formula>
    </cfRule>
  </conditionalFormatting>
  <conditionalFormatting sqref="E108">
    <cfRule type="expression" dxfId="1513" priority="1899" stopIfTrue="1">
      <formula>AND($A108&lt;&gt;"COMPOSICAO",$A108&lt;&gt;"INSUMO",$A108&lt;&gt;"")</formula>
    </cfRule>
    <cfRule type="expression" dxfId="1512" priority="1900" stopIfTrue="1">
      <formula>AND(OR($A108="COMPOSICAO",$A108="INSUMO",$A108&lt;&gt;""),$A108&lt;&gt;"")</formula>
    </cfRule>
  </conditionalFormatting>
  <conditionalFormatting sqref="E108">
    <cfRule type="expression" dxfId="1511" priority="1897" stopIfTrue="1">
      <formula>AND($A108&lt;&gt;"COMPOSICAO",$A108&lt;&gt;"INSUMO",$A108&lt;&gt;"")</formula>
    </cfRule>
    <cfRule type="expression" dxfId="1510" priority="1898" stopIfTrue="1">
      <formula>AND(OR($A108="COMPOSICAO",$A108="INSUMO",$A108&lt;&gt;""),$A108&lt;&gt;"")</formula>
    </cfRule>
  </conditionalFormatting>
  <conditionalFormatting sqref="E108">
    <cfRule type="expression" dxfId="1509" priority="1895" stopIfTrue="1">
      <formula>AND($A108&lt;&gt;"COMPOSICAO",$A108&lt;&gt;"INSUMO",$A108&lt;&gt;"")</formula>
    </cfRule>
    <cfRule type="expression" dxfId="1508" priority="1896" stopIfTrue="1">
      <formula>AND(OR($A108="COMPOSICAO",$A108="INSUMO",$A108&lt;&gt;""),$A108&lt;&gt;"")</formula>
    </cfRule>
  </conditionalFormatting>
  <conditionalFormatting sqref="E108:G108">
    <cfRule type="expression" dxfId="1507" priority="1893" stopIfTrue="1">
      <formula>AND($A108&lt;&gt;"COMPOSICAO",$A108&lt;&gt;"INSUMO",$A108&lt;&gt;"")</formula>
    </cfRule>
    <cfRule type="expression" dxfId="1506" priority="1894" stopIfTrue="1">
      <formula>AND(OR($A108="COMPOSICAO",$A108="INSUMO",$A108&lt;&gt;""),$A108&lt;&gt;"")</formula>
    </cfRule>
  </conditionalFormatting>
  <conditionalFormatting sqref="E108">
    <cfRule type="expression" dxfId="1505" priority="1891" stopIfTrue="1">
      <formula>AND($A108&lt;&gt;"COMPOSICAO",$A108&lt;&gt;"INSUMO",$A108&lt;&gt;"")</formula>
    </cfRule>
    <cfRule type="expression" dxfId="1504" priority="1892" stopIfTrue="1">
      <formula>AND(OR($A108="COMPOSICAO",$A108="INSUMO",$A108&lt;&gt;""),$A108&lt;&gt;"")</formula>
    </cfRule>
  </conditionalFormatting>
  <conditionalFormatting sqref="E108">
    <cfRule type="expression" dxfId="1503" priority="1889" stopIfTrue="1">
      <formula>AND($A108&lt;&gt;"COMPOSICAO",$A108&lt;&gt;"INSUMO",$A108&lt;&gt;"")</formula>
    </cfRule>
    <cfRule type="expression" dxfId="1502" priority="1890" stopIfTrue="1">
      <formula>AND(OR($A108="COMPOSICAO",$A108="INSUMO",$A108&lt;&gt;""),$A108&lt;&gt;"")</formula>
    </cfRule>
  </conditionalFormatting>
  <conditionalFormatting sqref="E108">
    <cfRule type="expression" dxfId="1501" priority="1887" stopIfTrue="1">
      <formula>AND($A108&lt;&gt;"COMPOSICAO",$A108&lt;&gt;"INSUMO",$A108&lt;&gt;"")</formula>
    </cfRule>
    <cfRule type="expression" dxfId="1500" priority="1888" stopIfTrue="1">
      <formula>AND(OR($A108="COMPOSICAO",$A108="INSUMO",$A108&lt;&gt;""),$A108&lt;&gt;"")</formula>
    </cfRule>
  </conditionalFormatting>
  <conditionalFormatting sqref="E108">
    <cfRule type="expression" dxfId="1499" priority="1885" stopIfTrue="1">
      <formula>AND($A108&lt;&gt;"COMPOSICAO",$A108&lt;&gt;"INSUMO",$A108&lt;&gt;"")</formula>
    </cfRule>
    <cfRule type="expression" dxfId="1498" priority="1886" stopIfTrue="1">
      <formula>AND(OR($A108="COMPOSICAO",$A108="INSUMO",$A108&lt;&gt;""),$A108&lt;&gt;"")</formula>
    </cfRule>
  </conditionalFormatting>
  <conditionalFormatting sqref="E108">
    <cfRule type="expression" dxfId="1497" priority="1883" stopIfTrue="1">
      <formula>AND($A108&lt;&gt;"COMPOSICAO",$A108&lt;&gt;"INSUMO",$A108&lt;&gt;"")</formula>
    </cfRule>
    <cfRule type="expression" dxfId="1496" priority="1884" stopIfTrue="1">
      <formula>AND(OR($A108="COMPOSICAO",$A108="INSUMO",$A108&lt;&gt;""),$A108&lt;&gt;"")</formula>
    </cfRule>
  </conditionalFormatting>
  <conditionalFormatting sqref="E108">
    <cfRule type="expression" dxfId="1495" priority="1881" stopIfTrue="1">
      <formula>AND($A108&lt;&gt;"COMPOSICAO",$A108&lt;&gt;"INSUMO",$A108&lt;&gt;"")</formula>
    </cfRule>
    <cfRule type="expression" dxfId="1494" priority="1882" stopIfTrue="1">
      <formula>AND(OR($A108="COMPOSICAO",$A108="INSUMO",$A108&lt;&gt;""),$A108&lt;&gt;"")</formula>
    </cfRule>
  </conditionalFormatting>
  <conditionalFormatting sqref="E108">
    <cfRule type="expression" dxfId="1493" priority="1879" stopIfTrue="1">
      <formula>AND($A108&lt;&gt;"COMPOSICAO",$A108&lt;&gt;"INSUMO",$A108&lt;&gt;"")</formula>
    </cfRule>
    <cfRule type="expression" dxfId="1492" priority="1880" stopIfTrue="1">
      <formula>AND(OR($A108="COMPOSICAO",$A108="INSUMO",$A108&lt;&gt;""),$A108&lt;&gt;"")</formula>
    </cfRule>
  </conditionalFormatting>
  <conditionalFormatting sqref="E108:F108">
    <cfRule type="expression" dxfId="1491" priority="1877" stopIfTrue="1">
      <formula>AND($A108&lt;&gt;"COMPOSICAO",$A108&lt;&gt;"INSUMO",$A108&lt;&gt;"")</formula>
    </cfRule>
    <cfRule type="expression" dxfId="1490" priority="1878" stopIfTrue="1">
      <formula>AND(OR($A108="COMPOSICAO",$A108="INSUMO",$A108&lt;&gt;""),$A108&lt;&gt;"")</formula>
    </cfRule>
  </conditionalFormatting>
  <conditionalFormatting sqref="G109">
    <cfRule type="expression" dxfId="1489" priority="1875" stopIfTrue="1">
      <formula>AND($A109&lt;&gt;"COMPOSICAO",$A109&lt;&gt;"INSUMO",$A109&lt;&gt;"")</formula>
    </cfRule>
    <cfRule type="expression" dxfId="1488" priority="1876" stopIfTrue="1">
      <formula>AND(OR($A109="COMPOSICAO",$A109="INSUMO",$A109&lt;&gt;""),$A109&lt;&gt;"")</formula>
    </cfRule>
  </conditionalFormatting>
  <conditionalFormatting sqref="G109">
    <cfRule type="expression" dxfId="1487" priority="1873" stopIfTrue="1">
      <formula>AND($A109&lt;&gt;"COMPOSICAO",$A109&lt;&gt;"INSUMO",$A109&lt;&gt;"")</formula>
    </cfRule>
    <cfRule type="expression" dxfId="1486" priority="1874" stopIfTrue="1">
      <formula>AND(OR($A109="COMPOSICAO",$A109="INSUMO",$A109&lt;&gt;""),$A109&lt;&gt;"")</formula>
    </cfRule>
  </conditionalFormatting>
  <conditionalFormatting sqref="G109">
    <cfRule type="expression" dxfId="1485" priority="1871" stopIfTrue="1">
      <formula>AND($A109&lt;&gt;"COMPOSICAO",$A109&lt;&gt;"INSUMO",$A109&lt;&gt;"")</formula>
    </cfRule>
    <cfRule type="expression" dxfId="1484" priority="1872" stopIfTrue="1">
      <formula>AND(OR($A109="COMPOSICAO",$A109="INSUMO",$A109&lt;&gt;""),$A109&lt;&gt;"")</formula>
    </cfRule>
  </conditionalFormatting>
  <conditionalFormatting sqref="G109">
    <cfRule type="expression" dxfId="1483" priority="1869" stopIfTrue="1">
      <formula>AND($A109&lt;&gt;"COMPOSICAO",$A109&lt;&gt;"INSUMO",$A109&lt;&gt;"")</formula>
    </cfRule>
    <cfRule type="expression" dxfId="1482" priority="1870" stopIfTrue="1">
      <formula>AND(OR($A109="COMPOSICAO",$A109="INSUMO",$A109&lt;&gt;""),$A109&lt;&gt;"")</formula>
    </cfRule>
  </conditionalFormatting>
  <conditionalFormatting sqref="G110">
    <cfRule type="expression" dxfId="1481" priority="1867" stopIfTrue="1">
      <formula>AND($A110&lt;&gt;"COMPOSICAO",$A110&lt;&gt;"INSUMO",$A110&lt;&gt;"")</formula>
    </cfRule>
    <cfRule type="expression" dxfId="1480" priority="1868" stopIfTrue="1">
      <formula>AND(OR($A110="COMPOSICAO",$A110="INSUMO",$A110&lt;&gt;""),$A110&lt;&gt;"")</formula>
    </cfRule>
  </conditionalFormatting>
  <conditionalFormatting sqref="G110">
    <cfRule type="expression" dxfId="1479" priority="1865" stopIfTrue="1">
      <formula>AND($A110&lt;&gt;"COMPOSICAO",$A110&lt;&gt;"INSUMO",$A110&lt;&gt;"")</formula>
    </cfRule>
    <cfRule type="expression" dxfId="1478" priority="1866" stopIfTrue="1">
      <formula>AND(OR($A110="COMPOSICAO",$A110="INSUMO",$A110&lt;&gt;""),$A110&lt;&gt;"")</formula>
    </cfRule>
  </conditionalFormatting>
  <conditionalFormatting sqref="G110">
    <cfRule type="expression" dxfId="1477" priority="1863" stopIfTrue="1">
      <formula>AND($A110&lt;&gt;"COMPOSICAO",$A110&lt;&gt;"INSUMO",$A110&lt;&gt;"")</formula>
    </cfRule>
    <cfRule type="expression" dxfId="1476" priority="1864" stopIfTrue="1">
      <formula>AND(OR($A110="COMPOSICAO",$A110="INSUMO",$A110&lt;&gt;""),$A110&lt;&gt;"")</formula>
    </cfRule>
  </conditionalFormatting>
  <conditionalFormatting sqref="G110">
    <cfRule type="expression" dxfId="1475" priority="1861" stopIfTrue="1">
      <formula>AND($A110&lt;&gt;"COMPOSICAO",$A110&lt;&gt;"INSUMO",$A110&lt;&gt;"")</formula>
    </cfRule>
    <cfRule type="expression" dxfId="1474" priority="1862" stopIfTrue="1">
      <formula>AND(OR($A110="COMPOSICAO",$A110="INSUMO",$A110&lt;&gt;""),$A110&lt;&gt;"")</formula>
    </cfRule>
  </conditionalFormatting>
  <conditionalFormatting sqref="G111">
    <cfRule type="expression" dxfId="1473" priority="1859" stopIfTrue="1">
      <formula>AND($A111&lt;&gt;"COMPOSICAO",$A111&lt;&gt;"INSUMO",$A111&lt;&gt;"")</formula>
    </cfRule>
    <cfRule type="expression" dxfId="1472" priority="1860" stopIfTrue="1">
      <formula>AND(OR($A111="COMPOSICAO",$A111="INSUMO",$A111&lt;&gt;""),$A111&lt;&gt;"")</formula>
    </cfRule>
  </conditionalFormatting>
  <conditionalFormatting sqref="G111">
    <cfRule type="expression" dxfId="1471" priority="1857" stopIfTrue="1">
      <formula>AND($A111&lt;&gt;"COMPOSICAO",$A111&lt;&gt;"INSUMO",$A111&lt;&gt;"")</formula>
    </cfRule>
    <cfRule type="expression" dxfId="1470" priority="1858" stopIfTrue="1">
      <formula>AND(OR($A111="COMPOSICAO",$A111="INSUMO",$A111&lt;&gt;""),$A111&lt;&gt;"")</formula>
    </cfRule>
  </conditionalFormatting>
  <conditionalFormatting sqref="G111">
    <cfRule type="expression" dxfId="1469" priority="1855" stopIfTrue="1">
      <formula>AND($A111&lt;&gt;"COMPOSICAO",$A111&lt;&gt;"INSUMO",$A111&lt;&gt;"")</formula>
    </cfRule>
    <cfRule type="expression" dxfId="1468" priority="1856" stopIfTrue="1">
      <formula>AND(OR($A111="COMPOSICAO",$A111="INSUMO",$A111&lt;&gt;""),$A111&lt;&gt;"")</formula>
    </cfRule>
  </conditionalFormatting>
  <conditionalFormatting sqref="G111">
    <cfRule type="expression" dxfId="1467" priority="1853" stopIfTrue="1">
      <formula>AND($A111&lt;&gt;"COMPOSICAO",$A111&lt;&gt;"INSUMO",$A111&lt;&gt;"")</formula>
    </cfRule>
    <cfRule type="expression" dxfId="1466" priority="1854" stopIfTrue="1">
      <formula>AND(OR($A111="COMPOSICAO",$A111="INSUMO",$A111&lt;&gt;""),$A111&lt;&gt;"")</formula>
    </cfRule>
  </conditionalFormatting>
  <conditionalFormatting sqref="G112">
    <cfRule type="expression" dxfId="1465" priority="1851" stopIfTrue="1">
      <formula>AND($A112&lt;&gt;"COMPOSICAO",$A112&lt;&gt;"INSUMO",$A112&lt;&gt;"")</formula>
    </cfRule>
    <cfRule type="expression" dxfId="1464" priority="1852" stopIfTrue="1">
      <formula>AND(OR($A112="COMPOSICAO",$A112="INSUMO",$A112&lt;&gt;""),$A112&lt;&gt;"")</formula>
    </cfRule>
  </conditionalFormatting>
  <conditionalFormatting sqref="G112">
    <cfRule type="expression" dxfId="1463" priority="1849" stopIfTrue="1">
      <formula>AND($A112&lt;&gt;"COMPOSICAO",$A112&lt;&gt;"INSUMO",$A112&lt;&gt;"")</formula>
    </cfRule>
    <cfRule type="expression" dxfId="1462" priority="1850" stopIfTrue="1">
      <formula>AND(OR($A112="COMPOSICAO",$A112="INSUMO",$A112&lt;&gt;""),$A112&lt;&gt;"")</formula>
    </cfRule>
  </conditionalFormatting>
  <conditionalFormatting sqref="G112">
    <cfRule type="expression" dxfId="1461" priority="1847" stopIfTrue="1">
      <formula>AND($A112&lt;&gt;"COMPOSICAO",$A112&lt;&gt;"INSUMO",$A112&lt;&gt;"")</formula>
    </cfRule>
    <cfRule type="expression" dxfId="1460" priority="1848" stopIfTrue="1">
      <formula>AND(OR($A112="COMPOSICAO",$A112="INSUMO",$A112&lt;&gt;""),$A112&lt;&gt;"")</formula>
    </cfRule>
  </conditionalFormatting>
  <conditionalFormatting sqref="G112">
    <cfRule type="expression" dxfId="1459" priority="1845" stopIfTrue="1">
      <formula>AND($A112&lt;&gt;"COMPOSICAO",$A112&lt;&gt;"INSUMO",$A112&lt;&gt;"")</formula>
    </cfRule>
    <cfRule type="expression" dxfId="1458" priority="1846" stopIfTrue="1">
      <formula>AND(OR($A112="COMPOSICAO",$A112="INSUMO",$A112&lt;&gt;""),$A112&lt;&gt;"")</formula>
    </cfRule>
  </conditionalFormatting>
  <conditionalFormatting sqref="G113">
    <cfRule type="expression" dxfId="1457" priority="1843" stopIfTrue="1">
      <formula>AND($A113&lt;&gt;"COMPOSICAO",$A113&lt;&gt;"INSUMO",$A113&lt;&gt;"")</formula>
    </cfRule>
    <cfRule type="expression" dxfId="1456" priority="1844" stopIfTrue="1">
      <formula>AND(OR($A113="COMPOSICAO",$A113="INSUMO",$A113&lt;&gt;""),$A113&lt;&gt;"")</formula>
    </cfRule>
  </conditionalFormatting>
  <conditionalFormatting sqref="G113">
    <cfRule type="expression" dxfId="1455" priority="1841" stopIfTrue="1">
      <formula>AND($A113&lt;&gt;"COMPOSICAO",$A113&lt;&gt;"INSUMO",$A113&lt;&gt;"")</formula>
    </cfRule>
    <cfRule type="expression" dxfId="1454" priority="1842" stopIfTrue="1">
      <formula>AND(OR($A113="COMPOSICAO",$A113="INSUMO",$A113&lt;&gt;""),$A113&lt;&gt;"")</formula>
    </cfRule>
  </conditionalFormatting>
  <conditionalFormatting sqref="G113">
    <cfRule type="expression" dxfId="1453" priority="1839" stopIfTrue="1">
      <formula>AND($A113&lt;&gt;"COMPOSICAO",$A113&lt;&gt;"INSUMO",$A113&lt;&gt;"")</formula>
    </cfRule>
    <cfRule type="expression" dxfId="1452" priority="1840" stopIfTrue="1">
      <formula>AND(OR($A113="COMPOSICAO",$A113="INSUMO",$A113&lt;&gt;""),$A113&lt;&gt;"")</formula>
    </cfRule>
  </conditionalFormatting>
  <conditionalFormatting sqref="G113">
    <cfRule type="expression" dxfId="1451" priority="1837" stopIfTrue="1">
      <formula>AND($A113&lt;&gt;"COMPOSICAO",$A113&lt;&gt;"INSUMO",$A113&lt;&gt;"")</formula>
    </cfRule>
    <cfRule type="expression" dxfId="1450" priority="1838" stopIfTrue="1">
      <formula>AND(OR($A113="COMPOSICAO",$A113="INSUMO",$A113&lt;&gt;""),$A113&lt;&gt;"")</formula>
    </cfRule>
  </conditionalFormatting>
  <conditionalFormatting sqref="G114">
    <cfRule type="expression" dxfId="1449" priority="1835" stopIfTrue="1">
      <formula>AND($A114&lt;&gt;"COMPOSICAO",$A114&lt;&gt;"INSUMO",$A114&lt;&gt;"")</formula>
    </cfRule>
    <cfRule type="expression" dxfId="1448" priority="1836" stopIfTrue="1">
      <formula>AND(OR($A114="COMPOSICAO",$A114="INSUMO",$A114&lt;&gt;""),$A114&lt;&gt;"")</formula>
    </cfRule>
  </conditionalFormatting>
  <conditionalFormatting sqref="G114">
    <cfRule type="expression" dxfId="1447" priority="1833" stopIfTrue="1">
      <formula>AND($A114&lt;&gt;"COMPOSICAO",$A114&lt;&gt;"INSUMO",$A114&lt;&gt;"")</formula>
    </cfRule>
    <cfRule type="expression" dxfId="1446" priority="1834" stopIfTrue="1">
      <formula>AND(OR($A114="COMPOSICAO",$A114="INSUMO",$A114&lt;&gt;""),$A114&lt;&gt;"")</formula>
    </cfRule>
  </conditionalFormatting>
  <conditionalFormatting sqref="G114">
    <cfRule type="expression" dxfId="1445" priority="1831" stopIfTrue="1">
      <formula>AND($A114&lt;&gt;"COMPOSICAO",$A114&lt;&gt;"INSUMO",$A114&lt;&gt;"")</formula>
    </cfRule>
    <cfRule type="expression" dxfId="1444" priority="1832" stopIfTrue="1">
      <formula>AND(OR($A114="COMPOSICAO",$A114="INSUMO",$A114&lt;&gt;""),$A114&lt;&gt;"")</formula>
    </cfRule>
  </conditionalFormatting>
  <conditionalFormatting sqref="G114">
    <cfRule type="expression" dxfId="1443" priority="1829" stopIfTrue="1">
      <formula>AND($A114&lt;&gt;"COMPOSICAO",$A114&lt;&gt;"INSUMO",$A114&lt;&gt;"")</formula>
    </cfRule>
    <cfRule type="expression" dxfId="1442" priority="1830" stopIfTrue="1">
      <formula>AND(OR($A114="COMPOSICAO",$A114="INSUMO",$A114&lt;&gt;""),$A114&lt;&gt;"")</formula>
    </cfRule>
  </conditionalFormatting>
  <conditionalFormatting sqref="A119:E124">
    <cfRule type="expression" dxfId="1441" priority="1827" stopIfTrue="1">
      <formula>AND($A119&lt;&gt;"COMPOSICAO",$A119&lt;&gt;"INSUMO",$A119&lt;&gt;"")</formula>
    </cfRule>
    <cfRule type="expression" dxfId="1440" priority="1828" stopIfTrue="1">
      <formula>AND(OR($A119="COMPOSICAO",$A119="INSUMO",$A119&lt;&gt;""),$A119&lt;&gt;"")</formula>
    </cfRule>
  </conditionalFormatting>
  <conditionalFormatting sqref="E119">
    <cfRule type="expression" dxfId="1439" priority="1825" stopIfTrue="1">
      <formula>AND($A119&lt;&gt;"COMPOSICAO",$A119&lt;&gt;"INSUMO",$A119&lt;&gt;"")</formula>
    </cfRule>
    <cfRule type="expression" dxfId="1438" priority="1826" stopIfTrue="1">
      <formula>AND(OR($A119="COMPOSICAO",$A119="INSUMO",$A119&lt;&gt;""),$A119&lt;&gt;"")</formula>
    </cfRule>
  </conditionalFormatting>
  <conditionalFormatting sqref="E119">
    <cfRule type="expression" dxfId="1437" priority="1823" stopIfTrue="1">
      <formula>AND($A119&lt;&gt;"COMPOSICAO",$A119&lt;&gt;"INSUMO",$A119&lt;&gt;"")</formula>
    </cfRule>
    <cfRule type="expression" dxfId="1436" priority="1824" stopIfTrue="1">
      <formula>AND(OR($A119="COMPOSICAO",$A119="INSUMO",$A119&lt;&gt;""),$A119&lt;&gt;"")</formula>
    </cfRule>
  </conditionalFormatting>
  <conditionalFormatting sqref="E119">
    <cfRule type="expression" dxfId="1435" priority="1821" stopIfTrue="1">
      <formula>AND($A119&lt;&gt;"COMPOSICAO",$A119&lt;&gt;"INSUMO",$A119&lt;&gt;"")</formula>
    </cfRule>
    <cfRule type="expression" dxfId="1434" priority="1822" stopIfTrue="1">
      <formula>AND(OR($A119="COMPOSICAO",$A119="INSUMO",$A119&lt;&gt;""),$A119&lt;&gt;"")</formula>
    </cfRule>
  </conditionalFormatting>
  <conditionalFormatting sqref="E119">
    <cfRule type="expression" dxfId="1433" priority="1819" stopIfTrue="1">
      <formula>AND($A119&lt;&gt;"COMPOSICAO",$A119&lt;&gt;"INSUMO",$A119&lt;&gt;"")</formula>
    </cfRule>
    <cfRule type="expression" dxfId="1432" priority="1820" stopIfTrue="1">
      <formula>AND(OR($A119="COMPOSICAO",$A119="INSUMO",$A119&lt;&gt;""),$A119&lt;&gt;"")</formula>
    </cfRule>
  </conditionalFormatting>
  <conditionalFormatting sqref="E119:G119">
    <cfRule type="expression" dxfId="1431" priority="1817" stopIfTrue="1">
      <formula>AND($A119&lt;&gt;"COMPOSICAO",$A119&lt;&gt;"INSUMO",$A119&lt;&gt;"")</formula>
    </cfRule>
    <cfRule type="expression" dxfId="1430" priority="1818" stopIfTrue="1">
      <formula>AND(OR($A119="COMPOSICAO",$A119="INSUMO",$A119&lt;&gt;""),$A119&lt;&gt;"")</formula>
    </cfRule>
  </conditionalFormatting>
  <conditionalFormatting sqref="E119">
    <cfRule type="expression" dxfId="1429" priority="1815" stopIfTrue="1">
      <formula>AND($A119&lt;&gt;"COMPOSICAO",$A119&lt;&gt;"INSUMO",$A119&lt;&gt;"")</formula>
    </cfRule>
    <cfRule type="expression" dxfId="1428" priority="1816" stopIfTrue="1">
      <formula>AND(OR($A119="COMPOSICAO",$A119="INSUMO",$A119&lt;&gt;""),$A119&lt;&gt;"")</formula>
    </cfRule>
  </conditionalFormatting>
  <conditionalFormatting sqref="E119">
    <cfRule type="expression" dxfId="1427" priority="1813" stopIfTrue="1">
      <formula>AND($A119&lt;&gt;"COMPOSICAO",$A119&lt;&gt;"INSUMO",$A119&lt;&gt;"")</formula>
    </cfRule>
    <cfRule type="expression" dxfId="1426" priority="1814" stopIfTrue="1">
      <formula>AND(OR($A119="COMPOSICAO",$A119="INSUMO",$A119&lt;&gt;""),$A119&lt;&gt;"")</formula>
    </cfRule>
  </conditionalFormatting>
  <conditionalFormatting sqref="E119">
    <cfRule type="expression" dxfId="1425" priority="1811" stopIfTrue="1">
      <formula>AND($A119&lt;&gt;"COMPOSICAO",$A119&lt;&gt;"INSUMO",$A119&lt;&gt;"")</formula>
    </cfRule>
    <cfRule type="expression" dxfId="1424" priority="1812" stopIfTrue="1">
      <formula>AND(OR($A119="COMPOSICAO",$A119="INSUMO",$A119&lt;&gt;""),$A119&lt;&gt;"")</formula>
    </cfRule>
  </conditionalFormatting>
  <conditionalFormatting sqref="E119">
    <cfRule type="expression" dxfId="1423" priority="1809" stopIfTrue="1">
      <formula>AND($A119&lt;&gt;"COMPOSICAO",$A119&lt;&gt;"INSUMO",$A119&lt;&gt;"")</formula>
    </cfRule>
    <cfRule type="expression" dxfId="1422" priority="1810" stopIfTrue="1">
      <formula>AND(OR($A119="COMPOSICAO",$A119="INSUMO",$A119&lt;&gt;""),$A119&lt;&gt;"")</formula>
    </cfRule>
  </conditionalFormatting>
  <conditionalFormatting sqref="E119">
    <cfRule type="expression" dxfId="1421" priority="1807" stopIfTrue="1">
      <formula>AND($A119&lt;&gt;"COMPOSICAO",$A119&lt;&gt;"INSUMO",$A119&lt;&gt;"")</formula>
    </cfRule>
    <cfRule type="expression" dxfId="1420" priority="1808" stopIfTrue="1">
      <formula>AND(OR($A119="COMPOSICAO",$A119="INSUMO",$A119&lt;&gt;""),$A119&lt;&gt;"")</formula>
    </cfRule>
  </conditionalFormatting>
  <conditionalFormatting sqref="E119">
    <cfRule type="expression" dxfId="1419" priority="1805" stopIfTrue="1">
      <formula>AND($A119&lt;&gt;"COMPOSICAO",$A119&lt;&gt;"INSUMO",$A119&lt;&gt;"")</formula>
    </cfRule>
    <cfRule type="expression" dxfId="1418" priority="1806" stopIfTrue="1">
      <formula>AND(OR($A119="COMPOSICAO",$A119="INSUMO",$A119&lt;&gt;""),$A119&lt;&gt;"")</formula>
    </cfRule>
  </conditionalFormatting>
  <conditionalFormatting sqref="E119">
    <cfRule type="expression" dxfId="1417" priority="1803" stopIfTrue="1">
      <formula>AND($A119&lt;&gt;"COMPOSICAO",$A119&lt;&gt;"INSUMO",$A119&lt;&gt;"")</formula>
    </cfRule>
    <cfRule type="expression" dxfId="1416" priority="1804" stopIfTrue="1">
      <formula>AND(OR($A119="COMPOSICAO",$A119="INSUMO",$A119&lt;&gt;""),$A119&lt;&gt;"")</formula>
    </cfRule>
  </conditionalFormatting>
  <conditionalFormatting sqref="E119:F119">
    <cfRule type="expression" dxfId="1415" priority="1801" stopIfTrue="1">
      <formula>AND($A119&lt;&gt;"COMPOSICAO",$A119&lt;&gt;"INSUMO",$A119&lt;&gt;"")</formula>
    </cfRule>
    <cfRule type="expression" dxfId="1414" priority="1802" stopIfTrue="1">
      <formula>AND(OR($A119="COMPOSICAO",$A119="INSUMO",$A119&lt;&gt;""),$A119&lt;&gt;"")</formula>
    </cfRule>
  </conditionalFormatting>
  <conditionalFormatting sqref="G120">
    <cfRule type="expression" dxfId="1413" priority="1799" stopIfTrue="1">
      <formula>AND($A120&lt;&gt;"COMPOSICAO",$A120&lt;&gt;"INSUMO",$A120&lt;&gt;"")</formula>
    </cfRule>
    <cfRule type="expression" dxfId="1412" priority="1800" stopIfTrue="1">
      <formula>AND(OR($A120="COMPOSICAO",$A120="INSUMO",$A120&lt;&gt;""),$A120&lt;&gt;"")</formula>
    </cfRule>
  </conditionalFormatting>
  <conditionalFormatting sqref="G120">
    <cfRule type="expression" dxfId="1411" priority="1797" stopIfTrue="1">
      <formula>AND($A120&lt;&gt;"COMPOSICAO",$A120&lt;&gt;"INSUMO",$A120&lt;&gt;"")</formula>
    </cfRule>
    <cfRule type="expression" dxfId="1410" priority="1798" stopIfTrue="1">
      <formula>AND(OR($A120="COMPOSICAO",$A120="INSUMO",$A120&lt;&gt;""),$A120&lt;&gt;"")</formula>
    </cfRule>
  </conditionalFormatting>
  <conditionalFormatting sqref="G120">
    <cfRule type="expression" dxfId="1409" priority="1795" stopIfTrue="1">
      <formula>AND($A120&lt;&gt;"COMPOSICAO",$A120&lt;&gt;"INSUMO",$A120&lt;&gt;"")</formula>
    </cfRule>
    <cfRule type="expression" dxfId="1408" priority="1796" stopIfTrue="1">
      <formula>AND(OR($A120="COMPOSICAO",$A120="INSUMO",$A120&lt;&gt;""),$A120&lt;&gt;"")</formula>
    </cfRule>
  </conditionalFormatting>
  <conditionalFormatting sqref="G120">
    <cfRule type="expression" dxfId="1407" priority="1793" stopIfTrue="1">
      <formula>AND($A120&lt;&gt;"COMPOSICAO",$A120&lt;&gt;"INSUMO",$A120&lt;&gt;"")</formula>
    </cfRule>
    <cfRule type="expression" dxfId="1406" priority="1794" stopIfTrue="1">
      <formula>AND(OR($A120="COMPOSICAO",$A120="INSUMO",$A120&lt;&gt;""),$A120&lt;&gt;"")</formula>
    </cfRule>
  </conditionalFormatting>
  <conditionalFormatting sqref="G121">
    <cfRule type="expression" dxfId="1405" priority="1791" stopIfTrue="1">
      <formula>AND($A121&lt;&gt;"COMPOSICAO",$A121&lt;&gt;"INSUMO",$A121&lt;&gt;"")</formula>
    </cfRule>
    <cfRule type="expression" dxfId="1404" priority="1792" stopIfTrue="1">
      <formula>AND(OR($A121="COMPOSICAO",$A121="INSUMO",$A121&lt;&gt;""),$A121&lt;&gt;"")</formula>
    </cfRule>
  </conditionalFormatting>
  <conditionalFormatting sqref="G121">
    <cfRule type="expression" dxfId="1403" priority="1789" stopIfTrue="1">
      <formula>AND($A121&lt;&gt;"COMPOSICAO",$A121&lt;&gt;"INSUMO",$A121&lt;&gt;"")</formula>
    </cfRule>
    <cfRule type="expression" dxfId="1402" priority="1790" stopIfTrue="1">
      <formula>AND(OR($A121="COMPOSICAO",$A121="INSUMO",$A121&lt;&gt;""),$A121&lt;&gt;"")</formula>
    </cfRule>
  </conditionalFormatting>
  <conditionalFormatting sqref="G121">
    <cfRule type="expression" dxfId="1401" priority="1787" stopIfTrue="1">
      <formula>AND($A121&lt;&gt;"COMPOSICAO",$A121&lt;&gt;"INSUMO",$A121&lt;&gt;"")</formula>
    </cfRule>
    <cfRule type="expression" dxfId="1400" priority="1788" stopIfTrue="1">
      <formula>AND(OR($A121="COMPOSICAO",$A121="INSUMO",$A121&lt;&gt;""),$A121&lt;&gt;"")</formula>
    </cfRule>
  </conditionalFormatting>
  <conditionalFormatting sqref="G121">
    <cfRule type="expression" dxfId="1399" priority="1785" stopIfTrue="1">
      <formula>AND($A121&lt;&gt;"COMPOSICAO",$A121&lt;&gt;"INSUMO",$A121&lt;&gt;"")</formula>
    </cfRule>
    <cfRule type="expression" dxfId="1398" priority="1786" stopIfTrue="1">
      <formula>AND(OR($A121="COMPOSICAO",$A121="INSUMO",$A121&lt;&gt;""),$A121&lt;&gt;"")</formula>
    </cfRule>
  </conditionalFormatting>
  <conditionalFormatting sqref="G122">
    <cfRule type="expression" dxfId="1397" priority="1783" stopIfTrue="1">
      <formula>AND($A122&lt;&gt;"COMPOSICAO",$A122&lt;&gt;"INSUMO",$A122&lt;&gt;"")</formula>
    </cfRule>
    <cfRule type="expression" dxfId="1396" priority="1784" stopIfTrue="1">
      <formula>AND(OR($A122="COMPOSICAO",$A122="INSUMO",$A122&lt;&gt;""),$A122&lt;&gt;"")</formula>
    </cfRule>
  </conditionalFormatting>
  <conditionalFormatting sqref="G122">
    <cfRule type="expression" dxfId="1395" priority="1781" stopIfTrue="1">
      <formula>AND($A122&lt;&gt;"COMPOSICAO",$A122&lt;&gt;"INSUMO",$A122&lt;&gt;"")</formula>
    </cfRule>
    <cfRule type="expression" dxfId="1394" priority="1782" stopIfTrue="1">
      <formula>AND(OR($A122="COMPOSICAO",$A122="INSUMO",$A122&lt;&gt;""),$A122&lt;&gt;"")</formula>
    </cfRule>
  </conditionalFormatting>
  <conditionalFormatting sqref="G122">
    <cfRule type="expression" dxfId="1393" priority="1779" stopIfTrue="1">
      <formula>AND($A122&lt;&gt;"COMPOSICAO",$A122&lt;&gt;"INSUMO",$A122&lt;&gt;"")</formula>
    </cfRule>
    <cfRule type="expression" dxfId="1392" priority="1780" stopIfTrue="1">
      <formula>AND(OR($A122="COMPOSICAO",$A122="INSUMO",$A122&lt;&gt;""),$A122&lt;&gt;"")</formula>
    </cfRule>
  </conditionalFormatting>
  <conditionalFormatting sqref="G122">
    <cfRule type="expression" dxfId="1391" priority="1777" stopIfTrue="1">
      <formula>AND($A122&lt;&gt;"COMPOSICAO",$A122&lt;&gt;"INSUMO",$A122&lt;&gt;"")</formula>
    </cfRule>
    <cfRule type="expression" dxfId="1390" priority="1778" stopIfTrue="1">
      <formula>AND(OR($A122="COMPOSICAO",$A122="INSUMO",$A122&lt;&gt;""),$A122&lt;&gt;"")</formula>
    </cfRule>
  </conditionalFormatting>
  <conditionalFormatting sqref="G123">
    <cfRule type="expression" dxfId="1389" priority="1775" stopIfTrue="1">
      <formula>AND($A123&lt;&gt;"COMPOSICAO",$A123&lt;&gt;"INSUMO",$A123&lt;&gt;"")</formula>
    </cfRule>
    <cfRule type="expression" dxfId="1388" priority="1776" stopIfTrue="1">
      <formula>AND(OR($A123="COMPOSICAO",$A123="INSUMO",$A123&lt;&gt;""),$A123&lt;&gt;"")</formula>
    </cfRule>
  </conditionalFormatting>
  <conditionalFormatting sqref="G123">
    <cfRule type="expression" dxfId="1387" priority="1773" stopIfTrue="1">
      <formula>AND($A123&lt;&gt;"COMPOSICAO",$A123&lt;&gt;"INSUMO",$A123&lt;&gt;"")</formula>
    </cfRule>
    <cfRule type="expression" dxfId="1386" priority="1774" stopIfTrue="1">
      <formula>AND(OR($A123="COMPOSICAO",$A123="INSUMO",$A123&lt;&gt;""),$A123&lt;&gt;"")</formula>
    </cfRule>
  </conditionalFormatting>
  <conditionalFormatting sqref="G123">
    <cfRule type="expression" dxfId="1385" priority="1771" stopIfTrue="1">
      <formula>AND($A123&lt;&gt;"COMPOSICAO",$A123&lt;&gt;"INSUMO",$A123&lt;&gt;"")</formula>
    </cfRule>
    <cfRule type="expression" dxfId="1384" priority="1772" stopIfTrue="1">
      <formula>AND(OR($A123="COMPOSICAO",$A123="INSUMO",$A123&lt;&gt;""),$A123&lt;&gt;"")</formula>
    </cfRule>
  </conditionalFormatting>
  <conditionalFormatting sqref="G123">
    <cfRule type="expression" dxfId="1383" priority="1769" stopIfTrue="1">
      <formula>AND($A123&lt;&gt;"COMPOSICAO",$A123&lt;&gt;"INSUMO",$A123&lt;&gt;"")</formula>
    </cfRule>
    <cfRule type="expression" dxfId="1382" priority="1770" stopIfTrue="1">
      <formula>AND(OR($A123="COMPOSICAO",$A123="INSUMO",$A123&lt;&gt;""),$A123&lt;&gt;"")</formula>
    </cfRule>
  </conditionalFormatting>
  <conditionalFormatting sqref="G124">
    <cfRule type="expression" dxfId="1381" priority="1767" stopIfTrue="1">
      <formula>AND($A124&lt;&gt;"COMPOSICAO",$A124&lt;&gt;"INSUMO",$A124&lt;&gt;"")</formula>
    </cfRule>
    <cfRule type="expression" dxfId="1380" priority="1768" stopIfTrue="1">
      <formula>AND(OR($A124="COMPOSICAO",$A124="INSUMO",$A124&lt;&gt;""),$A124&lt;&gt;"")</formula>
    </cfRule>
  </conditionalFormatting>
  <conditionalFormatting sqref="G124">
    <cfRule type="expression" dxfId="1379" priority="1765" stopIfTrue="1">
      <formula>AND($A124&lt;&gt;"COMPOSICAO",$A124&lt;&gt;"INSUMO",$A124&lt;&gt;"")</formula>
    </cfRule>
    <cfRule type="expression" dxfId="1378" priority="1766" stopIfTrue="1">
      <formula>AND(OR($A124="COMPOSICAO",$A124="INSUMO",$A124&lt;&gt;""),$A124&lt;&gt;"")</formula>
    </cfRule>
  </conditionalFormatting>
  <conditionalFormatting sqref="G124">
    <cfRule type="expression" dxfId="1377" priority="1763" stopIfTrue="1">
      <formula>AND($A124&lt;&gt;"COMPOSICAO",$A124&lt;&gt;"INSUMO",$A124&lt;&gt;"")</formula>
    </cfRule>
    <cfRule type="expression" dxfId="1376" priority="1764" stopIfTrue="1">
      <formula>AND(OR($A124="COMPOSICAO",$A124="INSUMO",$A124&lt;&gt;""),$A124&lt;&gt;"")</formula>
    </cfRule>
  </conditionalFormatting>
  <conditionalFormatting sqref="G124">
    <cfRule type="expression" dxfId="1375" priority="1761" stopIfTrue="1">
      <formula>AND($A124&lt;&gt;"COMPOSICAO",$A124&lt;&gt;"INSUMO",$A124&lt;&gt;"")</formula>
    </cfRule>
    <cfRule type="expression" dxfId="1374" priority="1762" stopIfTrue="1">
      <formula>AND(OR($A124="COMPOSICAO",$A124="INSUMO",$A124&lt;&gt;""),$A124&lt;&gt;"")</formula>
    </cfRule>
  </conditionalFormatting>
  <conditionalFormatting sqref="A140:E146">
    <cfRule type="expression" dxfId="1373" priority="1759" stopIfTrue="1">
      <formula>AND($A140&lt;&gt;"COMPOSICAO",$A140&lt;&gt;"INSUMO",$A140&lt;&gt;"")</formula>
    </cfRule>
    <cfRule type="expression" dxfId="1372" priority="1760" stopIfTrue="1">
      <formula>AND(OR($A140="COMPOSICAO",$A140="INSUMO",$A140&lt;&gt;""),$A140&lt;&gt;"")</formula>
    </cfRule>
  </conditionalFormatting>
  <conditionalFormatting sqref="E140">
    <cfRule type="expression" dxfId="1371" priority="1757" stopIfTrue="1">
      <formula>AND($A140&lt;&gt;"COMPOSICAO",$A140&lt;&gt;"INSUMO",$A140&lt;&gt;"")</formula>
    </cfRule>
    <cfRule type="expression" dxfId="1370" priority="1758" stopIfTrue="1">
      <formula>AND(OR($A140="COMPOSICAO",$A140="INSUMO",$A140&lt;&gt;""),$A140&lt;&gt;"")</formula>
    </cfRule>
  </conditionalFormatting>
  <conditionalFormatting sqref="E140">
    <cfRule type="expression" dxfId="1369" priority="1755" stopIfTrue="1">
      <formula>AND($A140&lt;&gt;"COMPOSICAO",$A140&lt;&gt;"INSUMO",$A140&lt;&gt;"")</formula>
    </cfRule>
    <cfRule type="expression" dxfId="1368" priority="1756" stopIfTrue="1">
      <formula>AND(OR($A140="COMPOSICAO",$A140="INSUMO",$A140&lt;&gt;""),$A140&lt;&gt;"")</formula>
    </cfRule>
  </conditionalFormatting>
  <conditionalFormatting sqref="E140">
    <cfRule type="expression" dxfId="1367" priority="1753" stopIfTrue="1">
      <formula>AND($A140&lt;&gt;"COMPOSICAO",$A140&lt;&gt;"INSUMO",$A140&lt;&gt;"")</formula>
    </cfRule>
    <cfRule type="expression" dxfId="1366" priority="1754" stopIfTrue="1">
      <formula>AND(OR($A140="COMPOSICAO",$A140="INSUMO",$A140&lt;&gt;""),$A140&lt;&gt;"")</formula>
    </cfRule>
  </conditionalFormatting>
  <conditionalFormatting sqref="E140">
    <cfRule type="expression" dxfId="1365" priority="1751" stopIfTrue="1">
      <formula>AND($A140&lt;&gt;"COMPOSICAO",$A140&lt;&gt;"INSUMO",$A140&lt;&gt;"")</formula>
    </cfRule>
    <cfRule type="expression" dxfId="1364" priority="1752" stopIfTrue="1">
      <formula>AND(OR($A140="COMPOSICAO",$A140="INSUMO",$A140&lt;&gt;""),$A140&lt;&gt;"")</formula>
    </cfRule>
  </conditionalFormatting>
  <conditionalFormatting sqref="E140">
    <cfRule type="expression" dxfId="1363" priority="1749" stopIfTrue="1">
      <formula>AND($A140&lt;&gt;"COMPOSICAO",$A140&lt;&gt;"INSUMO",$A140&lt;&gt;"")</formula>
    </cfRule>
    <cfRule type="expression" dxfId="1362" priority="1750" stopIfTrue="1">
      <formula>AND(OR($A140="COMPOSICAO",$A140="INSUMO",$A140&lt;&gt;""),$A140&lt;&gt;"")</formula>
    </cfRule>
  </conditionalFormatting>
  <conditionalFormatting sqref="E140:G140">
    <cfRule type="expression" dxfId="1361" priority="1747" stopIfTrue="1">
      <formula>AND($A140&lt;&gt;"COMPOSICAO",$A140&lt;&gt;"INSUMO",$A140&lt;&gt;"")</formula>
    </cfRule>
    <cfRule type="expression" dxfId="1360" priority="1748" stopIfTrue="1">
      <formula>AND(OR($A140="COMPOSICAO",$A140="INSUMO",$A140&lt;&gt;""),$A140&lt;&gt;"")</formula>
    </cfRule>
  </conditionalFormatting>
  <conditionalFormatting sqref="E140">
    <cfRule type="expression" dxfId="1359" priority="1745" stopIfTrue="1">
      <formula>AND($A140&lt;&gt;"COMPOSICAO",$A140&lt;&gt;"INSUMO",$A140&lt;&gt;"")</formula>
    </cfRule>
    <cfRule type="expression" dxfId="1358" priority="1746" stopIfTrue="1">
      <formula>AND(OR($A140="COMPOSICAO",$A140="INSUMO",$A140&lt;&gt;""),$A140&lt;&gt;"")</formula>
    </cfRule>
  </conditionalFormatting>
  <conditionalFormatting sqref="E140">
    <cfRule type="expression" dxfId="1357" priority="1743" stopIfTrue="1">
      <formula>AND($A140&lt;&gt;"COMPOSICAO",$A140&lt;&gt;"INSUMO",$A140&lt;&gt;"")</formula>
    </cfRule>
    <cfRule type="expression" dxfId="1356" priority="1744" stopIfTrue="1">
      <formula>AND(OR($A140="COMPOSICAO",$A140="INSUMO",$A140&lt;&gt;""),$A140&lt;&gt;"")</formula>
    </cfRule>
  </conditionalFormatting>
  <conditionalFormatting sqref="E140">
    <cfRule type="expression" dxfId="1355" priority="1741" stopIfTrue="1">
      <formula>AND($A140&lt;&gt;"COMPOSICAO",$A140&lt;&gt;"INSUMO",$A140&lt;&gt;"")</formula>
    </cfRule>
    <cfRule type="expression" dxfId="1354" priority="1742" stopIfTrue="1">
      <formula>AND(OR($A140="COMPOSICAO",$A140="INSUMO",$A140&lt;&gt;""),$A140&lt;&gt;"")</formula>
    </cfRule>
  </conditionalFormatting>
  <conditionalFormatting sqref="E140">
    <cfRule type="expression" dxfId="1353" priority="1739" stopIfTrue="1">
      <formula>AND($A140&lt;&gt;"COMPOSICAO",$A140&lt;&gt;"INSUMO",$A140&lt;&gt;"")</formula>
    </cfRule>
    <cfRule type="expression" dxfId="1352" priority="1740" stopIfTrue="1">
      <formula>AND(OR($A140="COMPOSICAO",$A140="INSUMO",$A140&lt;&gt;""),$A140&lt;&gt;"")</formula>
    </cfRule>
  </conditionalFormatting>
  <conditionalFormatting sqref="E140">
    <cfRule type="expression" dxfId="1351" priority="1737" stopIfTrue="1">
      <formula>AND($A140&lt;&gt;"COMPOSICAO",$A140&lt;&gt;"INSUMO",$A140&lt;&gt;"")</formula>
    </cfRule>
    <cfRule type="expression" dxfId="1350" priority="1738" stopIfTrue="1">
      <formula>AND(OR($A140="COMPOSICAO",$A140="INSUMO",$A140&lt;&gt;""),$A140&lt;&gt;"")</formula>
    </cfRule>
  </conditionalFormatting>
  <conditionalFormatting sqref="E140">
    <cfRule type="expression" dxfId="1349" priority="1735" stopIfTrue="1">
      <formula>AND($A140&lt;&gt;"COMPOSICAO",$A140&lt;&gt;"INSUMO",$A140&lt;&gt;"")</formula>
    </cfRule>
    <cfRule type="expression" dxfId="1348" priority="1736" stopIfTrue="1">
      <formula>AND(OR($A140="COMPOSICAO",$A140="INSUMO",$A140&lt;&gt;""),$A140&lt;&gt;"")</formula>
    </cfRule>
  </conditionalFormatting>
  <conditionalFormatting sqref="E140">
    <cfRule type="expression" dxfId="1347" priority="1733" stopIfTrue="1">
      <formula>AND($A140&lt;&gt;"COMPOSICAO",$A140&lt;&gt;"INSUMO",$A140&lt;&gt;"")</formula>
    </cfRule>
    <cfRule type="expression" dxfId="1346" priority="1734" stopIfTrue="1">
      <formula>AND(OR($A140="COMPOSICAO",$A140="INSUMO",$A140&lt;&gt;""),$A140&lt;&gt;"")</formula>
    </cfRule>
  </conditionalFormatting>
  <conditionalFormatting sqref="E140:F140">
    <cfRule type="expression" dxfId="1345" priority="1731" stopIfTrue="1">
      <formula>AND($A140&lt;&gt;"COMPOSICAO",$A140&lt;&gt;"INSUMO",$A140&lt;&gt;"")</formula>
    </cfRule>
    <cfRule type="expression" dxfId="1344" priority="1732" stopIfTrue="1">
      <formula>AND(OR($A140="COMPOSICAO",$A140="INSUMO",$A140&lt;&gt;""),$A140&lt;&gt;"")</formula>
    </cfRule>
  </conditionalFormatting>
  <conditionalFormatting sqref="F141:G146">
    <cfRule type="expression" dxfId="1343" priority="1729" stopIfTrue="1">
      <formula>AND($A141&lt;&gt;"COMPOSICAO",$A141&lt;&gt;"INSUMO",$A141&lt;&gt;"")</formula>
    </cfRule>
    <cfRule type="expression" dxfId="1342" priority="1730" stopIfTrue="1">
      <formula>AND(OR($A141="COMPOSICAO",$A141="INSUMO",$A141&lt;&gt;""),$A141&lt;&gt;"")</formula>
    </cfRule>
  </conditionalFormatting>
  <conditionalFormatting sqref="G141:G146">
    <cfRule type="expression" dxfId="1341" priority="1727" stopIfTrue="1">
      <formula>AND($A141&lt;&gt;"COMPOSICAO",$A141&lt;&gt;"INSUMO",$A141&lt;&gt;"")</formula>
    </cfRule>
    <cfRule type="expression" dxfId="1340" priority="1728" stopIfTrue="1">
      <formula>AND(OR($A141="COMPOSICAO",$A141="INSUMO",$A141&lt;&gt;""),$A141&lt;&gt;"")</formula>
    </cfRule>
  </conditionalFormatting>
  <conditionalFormatting sqref="G141:G146">
    <cfRule type="expression" dxfId="1339" priority="1725" stopIfTrue="1">
      <formula>AND($A141&lt;&gt;"COMPOSICAO",$A141&lt;&gt;"INSUMO",$A141&lt;&gt;"")</formula>
    </cfRule>
    <cfRule type="expression" dxfId="1338" priority="1726" stopIfTrue="1">
      <formula>AND(OR($A141="COMPOSICAO",$A141="INSUMO",$A141&lt;&gt;""),$A141&lt;&gt;"")</formula>
    </cfRule>
  </conditionalFormatting>
  <conditionalFormatting sqref="G141:G146">
    <cfRule type="expression" dxfId="1337" priority="1723" stopIfTrue="1">
      <formula>AND($A141&lt;&gt;"COMPOSICAO",$A141&lt;&gt;"INSUMO",$A141&lt;&gt;"")</formula>
    </cfRule>
    <cfRule type="expression" dxfId="1336" priority="1724" stopIfTrue="1">
      <formula>AND(OR($A141="COMPOSICAO",$A141="INSUMO",$A141&lt;&gt;""),$A141&lt;&gt;"")</formula>
    </cfRule>
  </conditionalFormatting>
  <conditionalFormatting sqref="G141">
    <cfRule type="expression" dxfId="1335" priority="1721" stopIfTrue="1">
      <formula>AND($A141&lt;&gt;"COMPOSICAO",$A141&lt;&gt;"INSUMO",$A141&lt;&gt;"")</formula>
    </cfRule>
    <cfRule type="expression" dxfId="1334" priority="1722" stopIfTrue="1">
      <formula>AND(OR($A141="COMPOSICAO",$A141="INSUMO",$A141&lt;&gt;""),$A141&lt;&gt;"")</formula>
    </cfRule>
  </conditionalFormatting>
  <conditionalFormatting sqref="G141">
    <cfRule type="expression" dxfId="1333" priority="1719" stopIfTrue="1">
      <formula>AND($A141&lt;&gt;"COMPOSICAO",$A141&lt;&gt;"INSUMO",$A141&lt;&gt;"")</formula>
    </cfRule>
    <cfRule type="expression" dxfId="1332" priority="1720" stopIfTrue="1">
      <formula>AND(OR($A141="COMPOSICAO",$A141="INSUMO",$A141&lt;&gt;""),$A141&lt;&gt;"")</formula>
    </cfRule>
  </conditionalFormatting>
  <conditionalFormatting sqref="G141">
    <cfRule type="expression" dxfId="1331" priority="1717" stopIfTrue="1">
      <formula>AND($A141&lt;&gt;"COMPOSICAO",$A141&lt;&gt;"INSUMO",$A141&lt;&gt;"")</formula>
    </cfRule>
    <cfRule type="expression" dxfId="1330" priority="1718" stopIfTrue="1">
      <formula>AND(OR($A141="COMPOSICAO",$A141="INSUMO",$A141&lt;&gt;""),$A141&lt;&gt;"")</formula>
    </cfRule>
  </conditionalFormatting>
  <conditionalFormatting sqref="G141">
    <cfRule type="expression" dxfId="1329" priority="1715" stopIfTrue="1">
      <formula>AND($A141&lt;&gt;"COMPOSICAO",$A141&lt;&gt;"INSUMO",$A141&lt;&gt;"")</formula>
    </cfRule>
    <cfRule type="expression" dxfId="1328" priority="1716" stopIfTrue="1">
      <formula>AND(OR($A141="COMPOSICAO",$A141="INSUMO",$A141&lt;&gt;""),$A141&lt;&gt;"")</formula>
    </cfRule>
  </conditionalFormatting>
  <conditionalFormatting sqref="G142">
    <cfRule type="expression" dxfId="1327" priority="1713" stopIfTrue="1">
      <formula>AND($A142&lt;&gt;"COMPOSICAO",$A142&lt;&gt;"INSUMO",$A142&lt;&gt;"")</formula>
    </cfRule>
    <cfRule type="expression" dxfId="1326" priority="1714" stopIfTrue="1">
      <formula>AND(OR($A142="COMPOSICAO",$A142="INSUMO",$A142&lt;&gt;""),$A142&lt;&gt;"")</formula>
    </cfRule>
  </conditionalFormatting>
  <conditionalFormatting sqref="G142">
    <cfRule type="expression" dxfId="1325" priority="1711" stopIfTrue="1">
      <formula>AND($A142&lt;&gt;"COMPOSICAO",$A142&lt;&gt;"INSUMO",$A142&lt;&gt;"")</formula>
    </cfRule>
    <cfRule type="expression" dxfId="1324" priority="1712" stopIfTrue="1">
      <formula>AND(OR($A142="COMPOSICAO",$A142="INSUMO",$A142&lt;&gt;""),$A142&lt;&gt;"")</formula>
    </cfRule>
  </conditionalFormatting>
  <conditionalFormatting sqref="G142">
    <cfRule type="expression" dxfId="1323" priority="1709" stopIfTrue="1">
      <formula>AND($A142&lt;&gt;"COMPOSICAO",$A142&lt;&gt;"INSUMO",$A142&lt;&gt;"")</formula>
    </cfRule>
    <cfRule type="expression" dxfId="1322" priority="1710" stopIfTrue="1">
      <formula>AND(OR($A142="COMPOSICAO",$A142="INSUMO",$A142&lt;&gt;""),$A142&lt;&gt;"")</formula>
    </cfRule>
  </conditionalFormatting>
  <conditionalFormatting sqref="G142">
    <cfRule type="expression" dxfId="1321" priority="1707" stopIfTrue="1">
      <formula>AND($A142&lt;&gt;"COMPOSICAO",$A142&lt;&gt;"INSUMO",$A142&lt;&gt;"")</formula>
    </cfRule>
    <cfRule type="expression" dxfId="1320" priority="1708" stopIfTrue="1">
      <formula>AND(OR($A142="COMPOSICAO",$A142="INSUMO",$A142&lt;&gt;""),$A142&lt;&gt;"")</formula>
    </cfRule>
  </conditionalFormatting>
  <conditionalFormatting sqref="G143">
    <cfRule type="expression" dxfId="1319" priority="1705" stopIfTrue="1">
      <formula>AND($A143&lt;&gt;"COMPOSICAO",$A143&lt;&gt;"INSUMO",$A143&lt;&gt;"")</formula>
    </cfRule>
    <cfRule type="expression" dxfId="1318" priority="1706" stopIfTrue="1">
      <formula>AND(OR($A143="COMPOSICAO",$A143="INSUMO",$A143&lt;&gt;""),$A143&lt;&gt;"")</formula>
    </cfRule>
  </conditionalFormatting>
  <conditionalFormatting sqref="G143">
    <cfRule type="expression" dxfId="1317" priority="1703" stopIfTrue="1">
      <formula>AND($A143&lt;&gt;"COMPOSICAO",$A143&lt;&gt;"INSUMO",$A143&lt;&gt;"")</formula>
    </cfRule>
    <cfRule type="expression" dxfId="1316" priority="1704" stopIfTrue="1">
      <formula>AND(OR($A143="COMPOSICAO",$A143="INSUMO",$A143&lt;&gt;""),$A143&lt;&gt;"")</formula>
    </cfRule>
  </conditionalFormatting>
  <conditionalFormatting sqref="G143">
    <cfRule type="expression" dxfId="1315" priority="1701" stopIfTrue="1">
      <formula>AND($A143&lt;&gt;"COMPOSICAO",$A143&lt;&gt;"INSUMO",$A143&lt;&gt;"")</formula>
    </cfRule>
    <cfRule type="expression" dxfId="1314" priority="1702" stopIfTrue="1">
      <formula>AND(OR($A143="COMPOSICAO",$A143="INSUMO",$A143&lt;&gt;""),$A143&lt;&gt;"")</formula>
    </cfRule>
  </conditionalFormatting>
  <conditionalFormatting sqref="G143">
    <cfRule type="expression" dxfId="1313" priority="1699" stopIfTrue="1">
      <formula>AND($A143&lt;&gt;"COMPOSICAO",$A143&lt;&gt;"INSUMO",$A143&lt;&gt;"")</formula>
    </cfRule>
    <cfRule type="expression" dxfId="1312" priority="1700" stopIfTrue="1">
      <formula>AND(OR($A143="COMPOSICAO",$A143="INSUMO",$A143&lt;&gt;""),$A143&lt;&gt;"")</formula>
    </cfRule>
  </conditionalFormatting>
  <conditionalFormatting sqref="G144">
    <cfRule type="expression" dxfId="1311" priority="1697" stopIfTrue="1">
      <formula>AND($A144&lt;&gt;"COMPOSICAO",$A144&lt;&gt;"INSUMO",$A144&lt;&gt;"")</formula>
    </cfRule>
    <cfRule type="expression" dxfId="1310" priority="1698" stopIfTrue="1">
      <formula>AND(OR($A144="COMPOSICAO",$A144="INSUMO",$A144&lt;&gt;""),$A144&lt;&gt;"")</formula>
    </cfRule>
  </conditionalFormatting>
  <conditionalFormatting sqref="G144">
    <cfRule type="expression" dxfId="1309" priority="1695" stopIfTrue="1">
      <formula>AND($A144&lt;&gt;"COMPOSICAO",$A144&lt;&gt;"INSUMO",$A144&lt;&gt;"")</formula>
    </cfRule>
    <cfRule type="expression" dxfId="1308" priority="1696" stopIfTrue="1">
      <formula>AND(OR($A144="COMPOSICAO",$A144="INSUMO",$A144&lt;&gt;""),$A144&lt;&gt;"")</formula>
    </cfRule>
  </conditionalFormatting>
  <conditionalFormatting sqref="G144">
    <cfRule type="expression" dxfId="1307" priority="1693" stopIfTrue="1">
      <formula>AND($A144&lt;&gt;"COMPOSICAO",$A144&lt;&gt;"INSUMO",$A144&lt;&gt;"")</formula>
    </cfRule>
    <cfRule type="expression" dxfId="1306" priority="1694" stopIfTrue="1">
      <formula>AND(OR($A144="COMPOSICAO",$A144="INSUMO",$A144&lt;&gt;""),$A144&lt;&gt;"")</formula>
    </cfRule>
  </conditionalFormatting>
  <conditionalFormatting sqref="G144">
    <cfRule type="expression" dxfId="1305" priority="1691" stopIfTrue="1">
      <formula>AND($A144&lt;&gt;"COMPOSICAO",$A144&lt;&gt;"INSUMO",$A144&lt;&gt;"")</formula>
    </cfRule>
    <cfRule type="expression" dxfId="1304" priority="1692" stopIfTrue="1">
      <formula>AND(OR($A144="COMPOSICAO",$A144="INSUMO",$A144&lt;&gt;""),$A144&lt;&gt;"")</formula>
    </cfRule>
  </conditionalFormatting>
  <conditionalFormatting sqref="G145">
    <cfRule type="expression" dxfId="1303" priority="1689" stopIfTrue="1">
      <formula>AND($A145&lt;&gt;"COMPOSICAO",$A145&lt;&gt;"INSUMO",$A145&lt;&gt;"")</formula>
    </cfRule>
    <cfRule type="expression" dxfId="1302" priority="1690" stopIfTrue="1">
      <formula>AND(OR($A145="COMPOSICAO",$A145="INSUMO",$A145&lt;&gt;""),$A145&lt;&gt;"")</formula>
    </cfRule>
  </conditionalFormatting>
  <conditionalFormatting sqref="G145">
    <cfRule type="expression" dxfId="1301" priority="1687" stopIfTrue="1">
      <formula>AND($A145&lt;&gt;"COMPOSICAO",$A145&lt;&gt;"INSUMO",$A145&lt;&gt;"")</formula>
    </cfRule>
    <cfRule type="expression" dxfId="1300" priority="1688" stopIfTrue="1">
      <formula>AND(OR($A145="COMPOSICAO",$A145="INSUMO",$A145&lt;&gt;""),$A145&lt;&gt;"")</formula>
    </cfRule>
  </conditionalFormatting>
  <conditionalFormatting sqref="G145">
    <cfRule type="expression" dxfId="1299" priority="1685" stopIfTrue="1">
      <formula>AND($A145&lt;&gt;"COMPOSICAO",$A145&lt;&gt;"INSUMO",$A145&lt;&gt;"")</formula>
    </cfRule>
    <cfRule type="expression" dxfId="1298" priority="1686" stopIfTrue="1">
      <formula>AND(OR($A145="COMPOSICAO",$A145="INSUMO",$A145&lt;&gt;""),$A145&lt;&gt;"")</formula>
    </cfRule>
  </conditionalFormatting>
  <conditionalFormatting sqref="G145">
    <cfRule type="expression" dxfId="1297" priority="1683" stopIfTrue="1">
      <formula>AND($A145&lt;&gt;"COMPOSICAO",$A145&lt;&gt;"INSUMO",$A145&lt;&gt;"")</formula>
    </cfRule>
    <cfRule type="expression" dxfId="1296" priority="1684" stopIfTrue="1">
      <formula>AND(OR($A145="COMPOSICAO",$A145="INSUMO",$A145&lt;&gt;""),$A145&lt;&gt;"")</formula>
    </cfRule>
  </conditionalFormatting>
  <conditionalFormatting sqref="G146">
    <cfRule type="expression" dxfId="1295" priority="1681" stopIfTrue="1">
      <formula>AND($A146&lt;&gt;"COMPOSICAO",$A146&lt;&gt;"INSUMO",$A146&lt;&gt;"")</formula>
    </cfRule>
    <cfRule type="expression" dxfId="1294" priority="1682" stopIfTrue="1">
      <formula>AND(OR($A146="COMPOSICAO",$A146="INSUMO",$A146&lt;&gt;""),$A146&lt;&gt;"")</formula>
    </cfRule>
  </conditionalFormatting>
  <conditionalFormatting sqref="G146">
    <cfRule type="expression" dxfId="1293" priority="1679" stopIfTrue="1">
      <formula>AND($A146&lt;&gt;"COMPOSICAO",$A146&lt;&gt;"INSUMO",$A146&lt;&gt;"")</formula>
    </cfRule>
    <cfRule type="expression" dxfId="1292" priority="1680" stopIfTrue="1">
      <formula>AND(OR($A146="COMPOSICAO",$A146="INSUMO",$A146&lt;&gt;""),$A146&lt;&gt;"")</formula>
    </cfRule>
  </conditionalFormatting>
  <conditionalFormatting sqref="G146">
    <cfRule type="expression" dxfId="1291" priority="1677" stopIfTrue="1">
      <formula>AND($A146&lt;&gt;"COMPOSICAO",$A146&lt;&gt;"INSUMO",$A146&lt;&gt;"")</formula>
    </cfRule>
    <cfRule type="expression" dxfId="1290" priority="1678" stopIfTrue="1">
      <formula>AND(OR($A146="COMPOSICAO",$A146="INSUMO",$A146&lt;&gt;""),$A146&lt;&gt;"")</formula>
    </cfRule>
  </conditionalFormatting>
  <conditionalFormatting sqref="G146">
    <cfRule type="expression" dxfId="1289" priority="1675" stopIfTrue="1">
      <formula>AND($A146&lt;&gt;"COMPOSICAO",$A146&lt;&gt;"INSUMO",$A146&lt;&gt;"")</formula>
    </cfRule>
    <cfRule type="expression" dxfId="1288" priority="1676" stopIfTrue="1">
      <formula>AND(OR($A146="COMPOSICAO",$A146="INSUMO",$A146&lt;&gt;""),$A146&lt;&gt;"")</formula>
    </cfRule>
  </conditionalFormatting>
  <conditionalFormatting sqref="A119">
    <cfRule type="expression" dxfId="1287" priority="1479" stopIfTrue="1">
      <formula>AND($A119&lt;&gt;"COMPOSICAO",$A119&lt;&gt;"INSUMO",$A119&lt;&gt;"")</formula>
    </cfRule>
    <cfRule type="expression" dxfId="1286" priority="1480" stopIfTrue="1">
      <formula>AND(OR($A119="COMPOSICAO",$A119="INSUMO",$A119&lt;&gt;""),$A119&lt;&gt;"")</formula>
    </cfRule>
  </conditionalFormatting>
  <conditionalFormatting sqref="A140">
    <cfRule type="expression" dxfId="1285" priority="1477" stopIfTrue="1">
      <formula>AND($A140&lt;&gt;"COMPOSICAO",$A140&lt;&gt;"INSUMO",$A140&lt;&gt;"")</formula>
    </cfRule>
    <cfRule type="expression" dxfId="1284" priority="1478" stopIfTrue="1">
      <formula>AND(OR($A140="COMPOSICAO",$A140="INSUMO",$A140&lt;&gt;""),$A140&lt;&gt;"")</formula>
    </cfRule>
  </conditionalFormatting>
  <conditionalFormatting sqref="A140">
    <cfRule type="expression" dxfId="1283" priority="1475" stopIfTrue="1">
      <formula>AND($A140&lt;&gt;"COMPOSICAO",$A140&lt;&gt;"INSUMO",$A140&lt;&gt;"")</formula>
    </cfRule>
    <cfRule type="expression" dxfId="1282" priority="1476" stopIfTrue="1">
      <formula>AND(OR($A140="COMPOSICAO",$A140="INSUMO",$A140&lt;&gt;""),$A140&lt;&gt;"")</formula>
    </cfRule>
  </conditionalFormatting>
  <conditionalFormatting sqref="A96:E103">
    <cfRule type="expression" dxfId="1281" priority="1473" stopIfTrue="1">
      <formula>AND($A96&lt;&gt;"COMPOSICAO",$A96&lt;&gt;"INSUMO",$A96&lt;&gt;"")</formula>
    </cfRule>
    <cfRule type="expression" dxfId="1280" priority="1474" stopIfTrue="1">
      <formula>AND(OR($A96="COMPOSICAO",$A96="INSUMO",$A96&lt;&gt;""),$A96&lt;&gt;"")</formula>
    </cfRule>
  </conditionalFormatting>
  <conditionalFormatting sqref="A119:E124">
    <cfRule type="expression" dxfId="1279" priority="1365" stopIfTrue="1">
      <formula>AND($A119&lt;&gt;"COMPOSICAO",$A119&lt;&gt;"INSUMO",$A119&lt;&gt;"")</formula>
    </cfRule>
    <cfRule type="expression" dxfId="1278" priority="1366" stopIfTrue="1">
      <formula>AND(OR($A119="COMPOSICAO",$A119="INSUMO",$A119&lt;&gt;""),$A119&lt;&gt;"")</formula>
    </cfRule>
  </conditionalFormatting>
  <conditionalFormatting sqref="E119">
    <cfRule type="expression" dxfId="1277" priority="1363" stopIfTrue="1">
      <formula>AND($A119&lt;&gt;"COMPOSICAO",$A119&lt;&gt;"INSUMO",$A119&lt;&gt;"")</formula>
    </cfRule>
    <cfRule type="expression" dxfId="1276" priority="1364" stopIfTrue="1">
      <formula>AND(OR($A119="COMPOSICAO",$A119="INSUMO",$A119&lt;&gt;""),$A119&lt;&gt;"")</formula>
    </cfRule>
  </conditionalFormatting>
  <conditionalFormatting sqref="E119">
    <cfRule type="expression" dxfId="1275" priority="1361" stopIfTrue="1">
      <formula>AND($A119&lt;&gt;"COMPOSICAO",$A119&lt;&gt;"INSUMO",$A119&lt;&gt;"")</formula>
    </cfRule>
    <cfRule type="expression" dxfId="1274" priority="1362" stopIfTrue="1">
      <formula>AND(OR($A119="COMPOSICAO",$A119="INSUMO",$A119&lt;&gt;""),$A119&lt;&gt;"")</formula>
    </cfRule>
  </conditionalFormatting>
  <conditionalFormatting sqref="E119">
    <cfRule type="expression" dxfId="1273" priority="1359" stopIfTrue="1">
      <formula>AND($A119&lt;&gt;"COMPOSICAO",$A119&lt;&gt;"INSUMO",$A119&lt;&gt;"")</formula>
    </cfRule>
    <cfRule type="expression" dxfId="1272" priority="1360" stopIfTrue="1">
      <formula>AND(OR($A119="COMPOSICAO",$A119="INSUMO",$A119&lt;&gt;""),$A119&lt;&gt;"")</formula>
    </cfRule>
  </conditionalFormatting>
  <conditionalFormatting sqref="E119">
    <cfRule type="expression" dxfId="1271" priority="1357" stopIfTrue="1">
      <formula>AND($A119&lt;&gt;"COMPOSICAO",$A119&lt;&gt;"INSUMO",$A119&lt;&gt;"")</formula>
    </cfRule>
    <cfRule type="expression" dxfId="1270" priority="1358" stopIfTrue="1">
      <formula>AND(OR($A119="COMPOSICAO",$A119="INSUMO",$A119&lt;&gt;""),$A119&lt;&gt;"")</formula>
    </cfRule>
  </conditionalFormatting>
  <conditionalFormatting sqref="E119">
    <cfRule type="expression" dxfId="1269" priority="1355" stopIfTrue="1">
      <formula>AND($A119&lt;&gt;"COMPOSICAO",$A119&lt;&gt;"INSUMO",$A119&lt;&gt;"")</formula>
    </cfRule>
    <cfRule type="expression" dxfId="1268" priority="1356" stopIfTrue="1">
      <formula>AND(OR($A119="COMPOSICAO",$A119="INSUMO",$A119&lt;&gt;""),$A119&lt;&gt;"")</formula>
    </cfRule>
  </conditionalFormatting>
  <conditionalFormatting sqref="E119">
    <cfRule type="expression" dxfId="1267" priority="1353" stopIfTrue="1">
      <formula>AND($A119&lt;&gt;"COMPOSICAO",$A119&lt;&gt;"INSUMO",$A119&lt;&gt;"")</formula>
    </cfRule>
    <cfRule type="expression" dxfId="1266" priority="1354" stopIfTrue="1">
      <formula>AND(OR($A119="COMPOSICAO",$A119="INSUMO",$A119&lt;&gt;""),$A119&lt;&gt;"")</formula>
    </cfRule>
  </conditionalFormatting>
  <conditionalFormatting sqref="E119">
    <cfRule type="expression" dxfId="1265" priority="1351" stopIfTrue="1">
      <formula>AND($A119&lt;&gt;"COMPOSICAO",$A119&lt;&gt;"INSUMO",$A119&lt;&gt;"")</formula>
    </cfRule>
    <cfRule type="expression" dxfId="1264" priority="1352" stopIfTrue="1">
      <formula>AND(OR($A119="COMPOSICAO",$A119="INSUMO",$A119&lt;&gt;""),$A119&lt;&gt;"")</formula>
    </cfRule>
  </conditionalFormatting>
  <conditionalFormatting sqref="E119">
    <cfRule type="expression" dxfId="1263" priority="1349" stopIfTrue="1">
      <formula>AND($A119&lt;&gt;"COMPOSICAO",$A119&lt;&gt;"INSUMO",$A119&lt;&gt;"")</formula>
    </cfRule>
    <cfRule type="expression" dxfId="1262" priority="1350" stopIfTrue="1">
      <formula>AND(OR($A119="COMPOSICAO",$A119="INSUMO",$A119&lt;&gt;""),$A119&lt;&gt;"")</formula>
    </cfRule>
  </conditionalFormatting>
  <conditionalFormatting sqref="E119">
    <cfRule type="expression" dxfId="1261" priority="1347" stopIfTrue="1">
      <formula>AND($A119&lt;&gt;"COMPOSICAO",$A119&lt;&gt;"INSUMO",$A119&lt;&gt;"")</formula>
    </cfRule>
    <cfRule type="expression" dxfId="1260" priority="1348" stopIfTrue="1">
      <formula>AND(OR($A119="COMPOSICAO",$A119="INSUMO",$A119&lt;&gt;""),$A119&lt;&gt;"")</formula>
    </cfRule>
  </conditionalFormatting>
  <conditionalFormatting sqref="E119">
    <cfRule type="expression" dxfId="1259" priority="1345" stopIfTrue="1">
      <formula>AND($A119&lt;&gt;"COMPOSICAO",$A119&lt;&gt;"INSUMO",$A119&lt;&gt;"")</formula>
    </cfRule>
    <cfRule type="expression" dxfId="1258" priority="1346" stopIfTrue="1">
      <formula>AND(OR($A119="COMPOSICAO",$A119="INSUMO",$A119&lt;&gt;""),$A119&lt;&gt;"")</formula>
    </cfRule>
  </conditionalFormatting>
  <conditionalFormatting sqref="E119">
    <cfRule type="expression" dxfId="1257" priority="1343" stopIfTrue="1">
      <formula>AND($A119&lt;&gt;"COMPOSICAO",$A119&lt;&gt;"INSUMO",$A119&lt;&gt;"")</formula>
    </cfRule>
    <cfRule type="expression" dxfId="1256" priority="1344" stopIfTrue="1">
      <formula>AND(OR($A119="COMPOSICAO",$A119="INSUMO",$A119&lt;&gt;""),$A119&lt;&gt;"")</formula>
    </cfRule>
  </conditionalFormatting>
  <conditionalFormatting sqref="E119">
    <cfRule type="expression" dxfId="1255" priority="1341" stopIfTrue="1">
      <formula>AND($A119&lt;&gt;"COMPOSICAO",$A119&lt;&gt;"INSUMO",$A119&lt;&gt;"")</formula>
    </cfRule>
    <cfRule type="expression" dxfId="1254" priority="1342" stopIfTrue="1">
      <formula>AND(OR($A119="COMPOSICAO",$A119="INSUMO",$A119&lt;&gt;""),$A119&lt;&gt;"")</formula>
    </cfRule>
  </conditionalFormatting>
  <conditionalFormatting sqref="E119">
    <cfRule type="expression" dxfId="1253" priority="1339" stopIfTrue="1">
      <formula>AND($A119&lt;&gt;"COMPOSICAO",$A119&lt;&gt;"INSUMO",$A119&lt;&gt;"")</formula>
    </cfRule>
    <cfRule type="expression" dxfId="1252" priority="1340" stopIfTrue="1">
      <formula>AND(OR($A119="COMPOSICAO",$A119="INSUMO",$A119&lt;&gt;""),$A119&lt;&gt;"")</formula>
    </cfRule>
  </conditionalFormatting>
  <conditionalFormatting sqref="A119">
    <cfRule type="expression" dxfId="1251" priority="1337" stopIfTrue="1">
      <formula>AND($A119&lt;&gt;"COMPOSICAO",$A119&lt;&gt;"INSUMO",$A119&lt;&gt;"")</formula>
    </cfRule>
    <cfRule type="expression" dxfId="1250" priority="1338" stopIfTrue="1">
      <formula>AND(OR($A119="COMPOSICAO",$A119="INSUMO",$A119&lt;&gt;""),$A119&lt;&gt;"")</formula>
    </cfRule>
  </conditionalFormatting>
  <conditionalFormatting sqref="A95:E103">
    <cfRule type="expression" dxfId="1249" priority="1335" stopIfTrue="1">
      <formula>AND($A95&lt;&gt;"COMPOSICAO",$A95&lt;&gt;"INSUMO",$A95&lt;&gt;"")</formula>
    </cfRule>
    <cfRule type="expression" dxfId="1248" priority="1336" stopIfTrue="1">
      <formula>AND(OR($A95="COMPOSICAO",$A95="INSUMO",$A95&lt;&gt;""),$A95&lt;&gt;"")</formula>
    </cfRule>
  </conditionalFormatting>
  <conditionalFormatting sqref="E95">
    <cfRule type="expression" dxfId="1247" priority="1333" stopIfTrue="1">
      <formula>AND($A95&lt;&gt;"COMPOSICAO",$A95&lt;&gt;"INSUMO",$A95&lt;&gt;"")</formula>
    </cfRule>
    <cfRule type="expression" dxfId="1246" priority="1334" stopIfTrue="1">
      <formula>AND(OR($A95="COMPOSICAO",$A95="INSUMO",$A95&lt;&gt;""),$A95&lt;&gt;"")</formula>
    </cfRule>
  </conditionalFormatting>
  <conditionalFormatting sqref="E95">
    <cfRule type="expression" dxfId="1245" priority="1331" stopIfTrue="1">
      <formula>AND($A95&lt;&gt;"COMPOSICAO",$A95&lt;&gt;"INSUMO",$A95&lt;&gt;"")</formula>
    </cfRule>
    <cfRule type="expression" dxfId="1244" priority="1332" stopIfTrue="1">
      <formula>AND(OR($A95="COMPOSICAO",$A95="INSUMO",$A95&lt;&gt;""),$A95&lt;&gt;"")</formula>
    </cfRule>
  </conditionalFormatting>
  <conditionalFormatting sqref="E95">
    <cfRule type="expression" dxfId="1243" priority="1329" stopIfTrue="1">
      <formula>AND($A95&lt;&gt;"COMPOSICAO",$A95&lt;&gt;"INSUMO",$A95&lt;&gt;"")</formula>
    </cfRule>
    <cfRule type="expression" dxfId="1242" priority="1330" stopIfTrue="1">
      <formula>AND(OR($A95="COMPOSICAO",$A95="INSUMO",$A95&lt;&gt;""),$A95&lt;&gt;"")</formula>
    </cfRule>
  </conditionalFormatting>
  <conditionalFormatting sqref="E95">
    <cfRule type="expression" dxfId="1241" priority="1327" stopIfTrue="1">
      <formula>AND($A95&lt;&gt;"COMPOSICAO",$A95&lt;&gt;"INSUMO",$A95&lt;&gt;"")</formula>
    </cfRule>
    <cfRule type="expression" dxfId="1240" priority="1328" stopIfTrue="1">
      <formula>AND(OR($A95="COMPOSICAO",$A95="INSUMO",$A95&lt;&gt;""),$A95&lt;&gt;"")</formula>
    </cfRule>
  </conditionalFormatting>
  <conditionalFormatting sqref="E95">
    <cfRule type="expression" dxfId="1239" priority="1325" stopIfTrue="1">
      <formula>AND($A95&lt;&gt;"COMPOSICAO",$A95&lt;&gt;"INSUMO",$A95&lt;&gt;"")</formula>
    </cfRule>
    <cfRule type="expression" dxfId="1238" priority="1326" stopIfTrue="1">
      <formula>AND(OR($A95="COMPOSICAO",$A95="INSUMO",$A95&lt;&gt;""),$A95&lt;&gt;"")</formula>
    </cfRule>
  </conditionalFormatting>
  <conditionalFormatting sqref="E95">
    <cfRule type="expression" dxfId="1237" priority="1323" stopIfTrue="1">
      <formula>AND($A95&lt;&gt;"COMPOSICAO",$A95&lt;&gt;"INSUMO",$A95&lt;&gt;"")</formula>
    </cfRule>
    <cfRule type="expression" dxfId="1236" priority="1324" stopIfTrue="1">
      <formula>AND(OR($A95="COMPOSICAO",$A95="INSUMO",$A95&lt;&gt;""),$A95&lt;&gt;"")</formula>
    </cfRule>
  </conditionalFormatting>
  <conditionalFormatting sqref="E95">
    <cfRule type="expression" dxfId="1235" priority="1321" stopIfTrue="1">
      <formula>AND($A95&lt;&gt;"COMPOSICAO",$A95&lt;&gt;"INSUMO",$A95&lt;&gt;"")</formula>
    </cfRule>
    <cfRule type="expression" dxfId="1234" priority="1322" stopIfTrue="1">
      <formula>AND(OR($A95="COMPOSICAO",$A95="INSUMO",$A95&lt;&gt;""),$A95&lt;&gt;"")</formula>
    </cfRule>
  </conditionalFormatting>
  <conditionalFormatting sqref="E95">
    <cfRule type="expression" dxfId="1233" priority="1319" stopIfTrue="1">
      <formula>AND($A95&lt;&gt;"COMPOSICAO",$A95&lt;&gt;"INSUMO",$A95&lt;&gt;"")</formula>
    </cfRule>
    <cfRule type="expression" dxfId="1232" priority="1320" stopIfTrue="1">
      <formula>AND(OR($A95="COMPOSICAO",$A95="INSUMO",$A95&lt;&gt;""),$A95&lt;&gt;"")</formula>
    </cfRule>
  </conditionalFormatting>
  <conditionalFormatting sqref="E95">
    <cfRule type="expression" dxfId="1231" priority="1317" stopIfTrue="1">
      <formula>AND($A95&lt;&gt;"COMPOSICAO",$A95&lt;&gt;"INSUMO",$A95&lt;&gt;"")</formula>
    </cfRule>
    <cfRule type="expression" dxfId="1230" priority="1318" stopIfTrue="1">
      <formula>AND(OR($A95="COMPOSICAO",$A95="INSUMO",$A95&lt;&gt;""),$A95&lt;&gt;"")</formula>
    </cfRule>
  </conditionalFormatting>
  <conditionalFormatting sqref="E95">
    <cfRule type="expression" dxfId="1229" priority="1315" stopIfTrue="1">
      <formula>AND($A95&lt;&gt;"COMPOSICAO",$A95&lt;&gt;"INSUMO",$A95&lt;&gt;"")</formula>
    </cfRule>
    <cfRule type="expression" dxfId="1228" priority="1316" stopIfTrue="1">
      <formula>AND(OR($A95="COMPOSICAO",$A95="INSUMO",$A95&lt;&gt;""),$A95&lt;&gt;"")</formula>
    </cfRule>
  </conditionalFormatting>
  <conditionalFormatting sqref="E95">
    <cfRule type="expression" dxfId="1227" priority="1313" stopIfTrue="1">
      <formula>AND($A95&lt;&gt;"COMPOSICAO",$A95&lt;&gt;"INSUMO",$A95&lt;&gt;"")</formula>
    </cfRule>
    <cfRule type="expression" dxfId="1226" priority="1314" stopIfTrue="1">
      <formula>AND(OR($A95="COMPOSICAO",$A95="INSUMO",$A95&lt;&gt;""),$A95&lt;&gt;"")</formula>
    </cfRule>
  </conditionalFormatting>
  <conditionalFormatting sqref="E95">
    <cfRule type="expression" dxfId="1225" priority="1311" stopIfTrue="1">
      <formula>AND($A95&lt;&gt;"COMPOSICAO",$A95&lt;&gt;"INSUMO",$A95&lt;&gt;"")</formula>
    </cfRule>
    <cfRule type="expression" dxfId="1224" priority="1312" stopIfTrue="1">
      <formula>AND(OR($A95="COMPOSICAO",$A95="INSUMO",$A95&lt;&gt;""),$A95&lt;&gt;"")</formula>
    </cfRule>
  </conditionalFormatting>
  <conditionalFormatting sqref="E95">
    <cfRule type="expression" dxfId="1223" priority="1309" stopIfTrue="1">
      <formula>AND($A95&lt;&gt;"COMPOSICAO",$A95&lt;&gt;"INSUMO",$A95&lt;&gt;"")</formula>
    </cfRule>
    <cfRule type="expression" dxfId="1222" priority="1310" stopIfTrue="1">
      <formula>AND(OR($A95="COMPOSICAO",$A95="INSUMO",$A95&lt;&gt;""),$A95&lt;&gt;"")</formula>
    </cfRule>
  </conditionalFormatting>
  <conditionalFormatting sqref="A95">
    <cfRule type="expression" dxfId="1221" priority="1281" stopIfTrue="1">
      <formula>AND($A95&lt;&gt;"COMPOSICAO",$A95&lt;&gt;"INSUMO",$A95&lt;&gt;"")</formula>
    </cfRule>
    <cfRule type="expression" dxfId="1220" priority="1282" stopIfTrue="1">
      <formula>AND(OR($A95="COMPOSICAO",$A95="INSUMO",$A95&lt;&gt;""),$A95&lt;&gt;"")</formula>
    </cfRule>
  </conditionalFormatting>
  <conditionalFormatting sqref="A95">
    <cfRule type="expression" dxfId="1219" priority="1279" stopIfTrue="1">
      <formula>AND($A95&lt;&gt;"COMPOSICAO",$A95&lt;&gt;"INSUMO",$A95&lt;&gt;"")</formula>
    </cfRule>
    <cfRule type="expression" dxfId="1218" priority="1280" stopIfTrue="1">
      <formula>AND(OR($A95="COMPOSICAO",$A95="INSUMO",$A95&lt;&gt;""),$A95&lt;&gt;"")</formula>
    </cfRule>
  </conditionalFormatting>
  <conditionalFormatting sqref="A95">
    <cfRule type="expression" dxfId="1217" priority="1277" stopIfTrue="1">
      <formula>AND($A95&lt;&gt;"COMPOSICAO",$A95&lt;&gt;"INSUMO",$A95&lt;&gt;"")</formula>
    </cfRule>
    <cfRule type="expression" dxfId="1216" priority="1278" stopIfTrue="1">
      <formula>AND(OR($A95="COMPOSICAO",$A95="INSUMO",$A95&lt;&gt;""),$A95&lt;&gt;"")</formula>
    </cfRule>
  </conditionalFormatting>
  <conditionalFormatting sqref="A95">
    <cfRule type="expression" dxfId="1215" priority="1275" stopIfTrue="1">
      <formula>AND($A95&lt;&gt;"COMPOSICAO",$A95&lt;&gt;"INSUMO",$A95&lt;&gt;"")</formula>
    </cfRule>
    <cfRule type="expression" dxfId="1214" priority="1276" stopIfTrue="1">
      <formula>AND(OR($A95="COMPOSICAO",$A95="INSUMO",$A95&lt;&gt;""),$A95&lt;&gt;"")</formula>
    </cfRule>
  </conditionalFormatting>
  <conditionalFormatting sqref="A95">
    <cfRule type="expression" dxfId="1213" priority="1273" stopIfTrue="1">
      <formula>AND($A95&lt;&gt;"COMPOSICAO",$A95&lt;&gt;"INSUMO",$A95&lt;&gt;"")</formula>
    </cfRule>
    <cfRule type="expression" dxfId="1212" priority="1274" stopIfTrue="1">
      <formula>AND(OR($A95="COMPOSICAO",$A95="INSUMO",$A95&lt;&gt;""),$A95&lt;&gt;"")</formula>
    </cfRule>
  </conditionalFormatting>
  <conditionalFormatting sqref="A84:E90">
    <cfRule type="expression" dxfId="1211" priority="1271" stopIfTrue="1">
      <formula>AND($A84&lt;&gt;"COMPOSICAO",$A84&lt;&gt;"INSUMO",$A84&lt;&gt;"")</formula>
    </cfRule>
    <cfRule type="expression" dxfId="1210" priority="1272" stopIfTrue="1">
      <formula>AND(OR($A84="COMPOSICAO",$A84="INSUMO",$A84&lt;&gt;""),$A84&lt;&gt;"")</formula>
    </cfRule>
  </conditionalFormatting>
  <conditionalFormatting sqref="E84">
    <cfRule type="expression" dxfId="1209" priority="1269" stopIfTrue="1">
      <formula>AND($A84&lt;&gt;"COMPOSICAO",$A84&lt;&gt;"INSUMO",$A84&lt;&gt;"")</formula>
    </cfRule>
    <cfRule type="expression" dxfId="1208" priority="1270" stopIfTrue="1">
      <formula>AND(OR($A84="COMPOSICAO",$A84="INSUMO",$A84&lt;&gt;""),$A84&lt;&gt;"")</formula>
    </cfRule>
  </conditionalFormatting>
  <conditionalFormatting sqref="E84">
    <cfRule type="expression" dxfId="1207" priority="1267" stopIfTrue="1">
      <formula>AND($A84&lt;&gt;"COMPOSICAO",$A84&lt;&gt;"INSUMO",$A84&lt;&gt;"")</formula>
    </cfRule>
    <cfRule type="expression" dxfId="1206" priority="1268" stopIfTrue="1">
      <formula>AND(OR($A84="COMPOSICAO",$A84="INSUMO",$A84&lt;&gt;""),$A84&lt;&gt;"")</formula>
    </cfRule>
  </conditionalFormatting>
  <conditionalFormatting sqref="E84:G84">
    <cfRule type="expression" dxfId="1205" priority="1265" stopIfTrue="1">
      <formula>AND($A84&lt;&gt;"COMPOSICAO",$A84&lt;&gt;"INSUMO",$A84&lt;&gt;"")</formula>
    </cfRule>
    <cfRule type="expression" dxfId="1204" priority="1266" stopIfTrue="1">
      <formula>AND(OR($A84="COMPOSICAO",$A84="INSUMO",$A84&lt;&gt;""),$A84&lt;&gt;"")</formula>
    </cfRule>
  </conditionalFormatting>
  <conditionalFormatting sqref="E84">
    <cfRule type="expression" dxfId="1203" priority="1263" stopIfTrue="1">
      <formula>AND($A84&lt;&gt;"COMPOSICAO",$A84&lt;&gt;"INSUMO",$A84&lt;&gt;"")</formula>
    </cfRule>
    <cfRule type="expression" dxfId="1202" priority="1264" stopIfTrue="1">
      <formula>AND(OR($A84="COMPOSICAO",$A84="INSUMO",$A84&lt;&gt;""),$A84&lt;&gt;"")</formula>
    </cfRule>
  </conditionalFormatting>
  <conditionalFormatting sqref="E84">
    <cfRule type="expression" dxfId="1201" priority="1261" stopIfTrue="1">
      <formula>AND($A84&lt;&gt;"COMPOSICAO",$A84&lt;&gt;"INSUMO",$A84&lt;&gt;"")</formula>
    </cfRule>
    <cfRule type="expression" dxfId="1200" priority="1262" stopIfTrue="1">
      <formula>AND(OR($A84="COMPOSICAO",$A84="INSUMO",$A84&lt;&gt;""),$A84&lt;&gt;"")</formula>
    </cfRule>
  </conditionalFormatting>
  <conditionalFormatting sqref="E84">
    <cfRule type="expression" dxfId="1199" priority="1259" stopIfTrue="1">
      <formula>AND($A84&lt;&gt;"COMPOSICAO",$A84&lt;&gt;"INSUMO",$A84&lt;&gt;"")</formula>
    </cfRule>
    <cfRule type="expression" dxfId="1198" priority="1260" stopIfTrue="1">
      <formula>AND(OR($A84="COMPOSICAO",$A84="INSUMO",$A84&lt;&gt;""),$A84&lt;&gt;"")</formula>
    </cfRule>
  </conditionalFormatting>
  <conditionalFormatting sqref="E84">
    <cfRule type="expression" dxfId="1197" priority="1257" stopIfTrue="1">
      <formula>AND($A84&lt;&gt;"COMPOSICAO",$A84&lt;&gt;"INSUMO",$A84&lt;&gt;"")</formula>
    </cfRule>
    <cfRule type="expression" dxfId="1196" priority="1258" stopIfTrue="1">
      <formula>AND(OR($A84="COMPOSICAO",$A84="INSUMO",$A84&lt;&gt;""),$A84&lt;&gt;"")</formula>
    </cfRule>
  </conditionalFormatting>
  <conditionalFormatting sqref="E84">
    <cfRule type="expression" dxfId="1195" priority="1255" stopIfTrue="1">
      <formula>AND($A84&lt;&gt;"COMPOSICAO",$A84&lt;&gt;"INSUMO",$A84&lt;&gt;"")</formula>
    </cfRule>
    <cfRule type="expression" dxfId="1194" priority="1256" stopIfTrue="1">
      <formula>AND(OR($A84="COMPOSICAO",$A84="INSUMO",$A84&lt;&gt;""),$A84&lt;&gt;"")</formula>
    </cfRule>
  </conditionalFormatting>
  <conditionalFormatting sqref="E84">
    <cfRule type="expression" dxfId="1193" priority="1253" stopIfTrue="1">
      <formula>AND($A84&lt;&gt;"COMPOSICAO",$A84&lt;&gt;"INSUMO",$A84&lt;&gt;"")</formula>
    </cfRule>
    <cfRule type="expression" dxfId="1192" priority="1254" stopIfTrue="1">
      <formula>AND(OR($A84="COMPOSICAO",$A84="INSUMO",$A84&lt;&gt;""),$A84&lt;&gt;"")</formula>
    </cfRule>
  </conditionalFormatting>
  <conditionalFormatting sqref="E84">
    <cfRule type="expression" dxfId="1191" priority="1251" stopIfTrue="1">
      <formula>AND($A84&lt;&gt;"COMPOSICAO",$A84&lt;&gt;"INSUMO",$A84&lt;&gt;"")</formula>
    </cfRule>
    <cfRule type="expression" dxfId="1190" priority="1252" stopIfTrue="1">
      <formula>AND(OR($A84="COMPOSICAO",$A84="INSUMO",$A84&lt;&gt;""),$A84&lt;&gt;"")</formula>
    </cfRule>
  </conditionalFormatting>
  <conditionalFormatting sqref="E84:F84">
    <cfRule type="expression" dxfId="1189" priority="1249" stopIfTrue="1">
      <formula>AND($A84&lt;&gt;"COMPOSICAO",$A84&lt;&gt;"INSUMO",$A84&lt;&gt;"")</formula>
    </cfRule>
    <cfRule type="expression" dxfId="1188" priority="1250" stopIfTrue="1">
      <formula>AND(OR($A84="COMPOSICAO",$A84="INSUMO",$A84&lt;&gt;""),$A84&lt;&gt;"")</formula>
    </cfRule>
  </conditionalFormatting>
  <conditionalFormatting sqref="E84">
    <cfRule type="expression" dxfId="1187" priority="1247" stopIfTrue="1">
      <formula>AND($A84&lt;&gt;"COMPOSICAO",$A84&lt;&gt;"INSUMO",$A84&lt;&gt;"")</formula>
    </cfRule>
    <cfRule type="expression" dxfId="1186" priority="1248" stopIfTrue="1">
      <formula>AND(OR($A84="COMPOSICAO",$A84="INSUMO",$A84&lt;&gt;""),$A84&lt;&gt;"")</formula>
    </cfRule>
  </conditionalFormatting>
  <conditionalFormatting sqref="E84">
    <cfRule type="expression" dxfId="1185" priority="1245" stopIfTrue="1">
      <formula>AND($A84&lt;&gt;"COMPOSICAO",$A84&lt;&gt;"INSUMO",$A84&lt;&gt;"")</formula>
    </cfRule>
    <cfRule type="expression" dxfId="1184" priority="1246" stopIfTrue="1">
      <formula>AND(OR($A84="COMPOSICAO",$A84="INSUMO",$A84&lt;&gt;""),$A84&lt;&gt;"")</formula>
    </cfRule>
  </conditionalFormatting>
  <conditionalFormatting sqref="E84">
    <cfRule type="expression" dxfId="1183" priority="1243" stopIfTrue="1">
      <formula>AND($A84&lt;&gt;"COMPOSICAO",$A84&lt;&gt;"INSUMO",$A84&lt;&gt;"")</formula>
    </cfRule>
    <cfRule type="expression" dxfId="1182" priority="1244" stopIfTrue="1">
      <formula>AND(OR($A84="COMPOSICAO",$A84="INSUMO",$A84&lt;&gt;""),$A84&lt;&gt;"")</formula>
    </cfRule>
  </conditionalFormatting>
  <conditionalFormatting sqref="E84">
    <cfRule type="expression" dxfId="1181" priority="1241" stopIfTrue="1">
      <formula>AND($A84&lt;&gt;"COMPOSICAO",$A84&lt;&gt;"INSUMO",$A84&lt;&gt;"")</formula>
    </cfRule>
    <cfRule type="expression" dxfId="1180" priority="1242" stopIfTrue="1">
      <formula>AND(OR($A84="COMPOSICAO",$A84="INSUMO",$A84&lt;&gt;""),$A84&lt;&gt;"")</formula>
    </cfRule>
  </conditionalFormatting>
  <conditionalFormatting sqref="E84">
    <cfRule type="expression" dxfId="1179" priority="1239" stopIfTrue="1">
      <formula>AND($A84&lt;&gt;"COMPOSICAO",$A84&lt;&gt;"INSUMO",$A84&lt;&gt;"")</formula>
    </cfRule>
    <cfRule type="expression" dxfId="1178" priority="1240" stopIfTrue="1">
      <formula>AND(OR($A84="COMPOSICAO",$A84="INSUMO",$A84&lt;&gt;""),$A84&lt;&gt;"")</formula>
    </cfRule>
  </conditionalFormatting>
  <conditionalFormatting sqref="E84">
    <cfRule type="expression" dxfId="1177" priority="1237" stopIfTrue="1">
      <formula>AND($A84&lt;&gt;"COMPOSICAO",$A84&lt;&gt;"INSUMO",$A84&lt;&gt;"")</formula>
    </cfRule>
    <cfRule type="expression" dxfId="1176" priority="1238" stopIfTrue="1">
      <formula>AND(OR($A84="COMPOSICAO",$A84="INSUMO",$A84&lt;&gt;""),$A84&lt;&gt;"")</formula>
    </cfRule>
  </conditionalFormatting>
  <conditionalFormatting sqref="E84">
    <cfRule type="expression" dxfId="1175" priority="1235" stopIfTrue="1">
      <formula>AND($A84&lt;&gt;"COMPOSICAO",$A84&lt;&gt;"INSUMO",$A84&lt;&gt;"")</formula>
    </cfRule>
    <cfRule type="expression" dxfId="1174" priority="1236" stopIfTrue="1">
      <formula>AND(OR($A84="COMPOSICAO",$A84="INSUMO",$A84&lt;&gt;""),$A84&lt;&gt;"")</formula>
    </cfRule>
  </conditionalFormatting>
  <conditionalFormatting sqref="E84">
    <cfRule type="expression" dxfId="1173" priority="1233" stopIfTrue="1">
      <formula>AND($A84&lt;&gt;"COMPOSICAO",$A84&lt;&gt;"INSUMO",$A84&lt;&gt;"")</formula>
    </cfRule>
    <cfRule type="expression" dxfId="1172" priority="1234" stopIfTrue="1">
      <formula>AND(OR($A84="COMPOSICAO",$A84="INSUMO",$A84&lt;&gt;""),$A84&lt;&gt;"")</formula>
    </cfRule>
  </conditionalFormatting>
  <conditionalFormatting sqref="E84">
    <cfRule type="expression" dxfId="1171" priority="1231" stopIfTrue="1">
      <formula>AND($A84&lt;&gt;"COMPOSICAO",$A84&lt;&gt;"INSUMO",$A84&lt;&gt;"")</formula>
    </cfRule>
    <cfRule type="expression" dxfId="1170" priority="1232" stopIfTrue="1">
      <formula>AND(OR($A84="COMPOSICAO",$A84="INSUMO",$A84&lt;&gt;""),$A84&lt;&gt;"")</formula>
    </cfRule>
  </conditionalFormatting>
  <conditionalFormatting sqref="E84">
    <cfRule type="expression" dxfId="1169" priority="1229" stopIfTrue="1">
      <formula>AND($A84&lt;&gt;"COMPOSICAO",$A84&lt;&gt;"INSUMO",$A84&lt;&gt;"")</formula>
    </cfRule>
    <cfRule type="expression" dxfId="1168" priority="1230" stopIfTrue="1">
      <formula>AND(OR($A84="COMPOSICAO",$A84="INSUMO",$A84&lt;&gt;""),$A84&lt;&gt;"")</formula>
    </cfRule>
  </conditionalFormatting>
  <conditionalFormatting sqref="E84">
    <cfRule type="expression" dxfId="1167" priority="1227" stopIfTrue="1">
      <formula>AND($A84&lt;&gt;"COMPOSICAO",$A84&lt;&gt;"INSUMO",$A84&lt;&gt;"")</formula>
    </cfRule>
    <cfRule type="expression" dxfId="1166" priority="1228" stopIfTrue="1">
      <formula>AND(OR($A84="COMPOSICAO",$A84="INSUMO",$A84&lt;&gt;""),$A84&lt;&gt;"")</formula>
    </cfRule>
  </conditionalFormatting>
  <conditionalFormatting sqref="E84">
    <cfRule type="expression" dxfId="1165" priority="1225" stopIfTrue="1">
      <formula>AND($A84&lt;&gt;"COMPOSICAO",$A84&lt;&gt;"INSUMO",$A84&lt;&gt;"")</formula>
    </cfRule>
    <cfRule type="expression" dxfId="1164" priority="1226" stopIfTrue="1">
      <formula>AND(OR($A84="COMPOSICAO",$A84="INSUMO",$A84&lt;&gt;""),$A84&lt;&gt;"")</formula>
    </cfRule>
  </conditionalFormatting>
  <conditionalFormatting sqref="E84">
    <cfRule type="expression" dxfId="1163" priority="1223" stopIfTrue="1">
      <formula>AND($A84&lt;&gt;"COMPOSICAO",$A84&lt;&gt;"INSUMO",$A84&lt;&gt;"")</formula>
    </cfRule>
    <cfRule type="expression" dxfId="1162" priority="1224" stopIfTrue="1">
      <formula>AND(OR($A84="COMPOSICAO",$A84="INSUMO",$A84&lt;&gt;""),$A84&lt;&gt;"")</formula>
    </cfRule>
  </conditionalFormatting>
  <conditionalFormatting sqref="E84">
    <cfRule type="expression" dxfId="1161" priority="1221" stopIfTrue="1">
      <formula>AND($A84&lt;&gt;"COMPOSICAO",$A84&lt;&gt;"INSUMO",$A84&lt;&gt;"")</formula>
    </cfRule>
    <cfRule type="expression" dxfId="1160" priority="1222" stopIfTrue="1">
      <formula>AND(OR($A84="COMPOSICAO",$A84="INSUMO",$A84&lt;&gt;""),$A84&lt;&gt;"")</formula>
    </cfRule>
  </conditionalFormatting>
  <conditionalFormatting sqref="G85">
    <cfRule type="expression" dxfId="1159" priority="1219" stopIfTrue="1">
      <formula>AND($A85&lt;&gt;"COMPOSICAO",$A85&lt;&gt;"INSUMO",$A85&lt;&gt;"")</formula>
    </cfRule>
    <cfRule type="expression" dxfId="1158" priority="1220" stopIfTrue="1">
      <formula>AND(OR($A85="COMPOSICAO",$A85="INSUMO",$A85&lt;&gt;""),$A85&lt;&gt;"")</formula>
    </cfRule>
  </conditionalFormatting>
  <conditionalFormatting sqref="G85">
    <cfRule type="expression" dxfId="1157" priority="1217" stopIfTrue="1">
      <formula>AND($A85&lt;&gt;"COMPOSICAO",$A85&lt;&gt;"INSUMO",$A85&lt;&gt;"")</formula>
    </cfRule>
    <cfRule type="expression" dxfId="1156" priority="1218" stopIfTrue="1">
      <formula>AND(OR($A85="COMPOSICAO",$A85="INSUMO",$A85&lt;&gt;""),$A85&lt;&gt;"")</formula>
    </cfRule>
  </conditionalFormatting>
  <conditionalFormatting sqref="G85">
    <cfRule type="expression" dxfId="1155" priority="1215" stopIfTrue="1">
      <formula>AND($A85&lt;&gt;"COMPOSICAO",$A85&lt;&gt;"INSUMO",$A85&lt;&gt;"")</formula>
    </cfRule>
    <cfRule type="expression" dxfId="1154" priority="1216" stopIfTrue="1">
      <formula>AND(OR($A85="COMPOSICAO",$A85="INSUMO",$A85&lt;&gt;""),$A85&lt;&gt;"")</formula>
    </cfRule>
  </conditionalFormatting>
  <conditionalFormatting sqref="G85">
    <cfRule type="expression" dxfId="1153" priority="1213" stopIfTrue="1">
      <formula>AND($A85&lt;&gt;"COMPOSICAO",$A85&lt;&gt;"INSUMO",$A85&lt;&gt;"")</formula>
    </cfRule>
    <cfRule type="expression" dxfId="1152" priority="1214" stopIfTrue="1">
      <formula>AND(OR($A85="COMPOSICAO",$A85="INSUMO",$A85&lt;&gt;""),$A85&lt;&gt;"")</formula>
    </cfRule>
  </conditionalFormatting>
  <conditionalFormatting sqref="G86">
    <cfRule type="expression" dxfId="1151" priority="1211" stopIfTrue="1">
      <formula>AND($A86&lt;&gt;"COMPOSICAO",$A86&lt;&gt;"INSUMO",$A86&lt;&gt;"")</formula>
    </cfRule>
    <cfRule type="expression" dxfId="1150" priority="1212" stopIfTrue="1">
      <formula>AND(OR($A86="COMPOSICAO",$A86="INSUMO",$A86&lt;&gt;""),$A86&lt;&gt;"")</formula>
    </cfRule>
  </conditionalFormatting>
  <conditionalFormatting sqref="G86">
    <cfRule type="expression" dxfId="1149" priority="1209" stopIfTrue="1">
      <formula>AND($A86&lt;&gt;"COMPOSICAO",$A86&lt;&gt;"INSUMO",$A86&lt;&gt;"")</formula>
    </cfRule>
    <cfRule type="expression" dxfId="1148" priority="1210" stopIfTrue="1">
      <formula>AND(OR($A86="COMPOSICAO",$A86="INSUMO",$A86&lt;&gt;""),$A86&lt;&gt;"")</formula>
    </cfRule>
  </conditionalFormatting>
  <conditionalFormatting sqref="G86">
    <cfRule type="expression" dxfId="1147" priority="1207" stopIfTrue="1">
      <formula>AND($A86&lt;&gt;"COMPOSICAO",$A86&lt;&gt;"INSUMO",$A86&lt;&gt;"")</formula>
    </cfRule>
    <cfRule type="expression" dxfId="1146" priority="1208" stopIfTrue="1">
      <formula>AND(OR($A86="COMPOSICAO",$A86="INSUMO",$A86&lt;&gt;""),$A86&lt;&gt;"")</formula>
    </cfRule>
  </conditionalFormatting>
  <conditionalFormatting sqref="G86">
    <cfRule type="expression" dxfId="1145" priority="1205" stopIfTrue="1">
      <formula>AND($A86&lt;&gt;"COMPOSICAO",$A86&lt;&gt;"INSUMO",$A86&lt;&gt;"")</formula>
    </cfRule>
    <cfRule type="expression" dxfId="1144" priority="1206" stopIfTrue="1">
      <formula>AND(OR($A86="COMPOSICAO",$A86="INSUMO",$A86&lt;&gt;""),$A86&lt;&gt;"")</formula>
    </cfRule>
  </conditionalFormatting>
  <conditionalFormatting sqref="G87">
    <cfRule type="expression" dxfId="1143" priority="1203" stopIfTrue="1">
      <formula>AND($A87&lt;&gt;"COMPOSICAO",$A87&lt;&gt;"INSUMO",$A87&lt;&gt;"")</formula>
    </cfRule>
    <cfRule type="expression" dxfId="1142" priority="1204" stopIfTrue="1">
      <formula>AND(OR($A87="COMPOSICAO",$A87="INSUMO",$A87&lt;&gt;""),$A87&lt;&gt;"")</formula>
    </cfRule>
  </conditionalFormatting>
  <conditionalFormatting sqref="G87">
    <cfRule type="expression" dxfId="1141" priority="1201" stopIfTrue="1">
      <formula>AND($A87&lt;&gt;"COMPOSICAO",$A87&lt;&gt;"INSUMO",$A87&lt;&gt;"")</formula>
    </cfRule>
    <cfRule type="expression" dxfId="1140" priority="1202" stopIfTrue="1">
      <formula>AND(OR($A87="COMPOSICAO",$A87="INSUMO",$A87&lt;&gt;""),$A87&lt;&gt;"")</formula>
    </cfRule>
  </conditionalFormatting>
  <conditionalFormatting sqref="G87">
    <cfRule type="expression" dxfId="1139" priority="1199" stopIfTrue="1">
      <formula>AND($A87&lt;&gt;"COMPOSICAO",$A87&lt;&gt;"INSUMO",$A87&lt;&gt;"")</formula>
    </cfRule>
    <cfRule type="expression" dxfId="1138" priority="1200" stopIfTrue="1">
      <formula>AND(OR($A87="COMPOSICAO",$A87="INSUMO",$A87&lt;&gt;""),$A87&lt;&gt;"")</formula>
    </cfRule>
  </conditionalFormatting>
  <conditionalFormatting sqref="G87">
    <cfRule type="expression" dxfId="1137" priority="1197" stopIfTrue="1">
      <formula>AND($A87&lt;&gt;"COMPOSICAO",$A87&lt;&gt;"INSUMO",$A87&lt;&gt;"")</formula>
    </cfRule>
    <cfRule type="expression" dxfId="1136" priority="1198" stopIfTrue="1">
      <formula>AND(OR($A87="COMPOSICAO",$A87="INSUMO",$A87&lt;&gt;""),$A87&lt;&gt;"")</formula>
    </cfRule>
  </conditionalFormatting>
  <conditionalFormatting sqref="G88">
    <cfRule type="expression" dxfId="1135" priority="1195" stopIfTrue="1">
      <formula>AND($A88&lt;&gt;"COMPOSICAO",$A88&lt;&gt;"INSUMO",$A88&lt;&gt;"")</formula>
    </cfRule>
    <cfRule type="expression" dxfId="1134" priority="1196" stopIfTrue="1">
      <formula>AND(OR($A88="COMPOSICAO",$A88="INSUMO",$A88&lt;&gt;""),$A88&lt;&gt;"")</formula>
    </cfRule>
  </conditionalFormatting>
  <conditionalFormatting sqref="G88">
    <cfRule type="expression" dxfId="1133" priority="1193" stopIfTrue="1">
      <formula>AND($A88&lt;&gt;"COMPOSICAO",$A88&lt;&gt;"INSUMO",$A88&lt;&gt;"")</formula>
    </cfRule>
    <cfRule type="expression" dxfId="1132" priority="1194" stopIfTrue="1">
      <formula>AND(OR($A88="COMPOSICAO",$A88="INSUMO",$A88&lt;&gt;""),$A88&lt;&gt;"")</formula>
    </cfRule>
  </conditionalFormatting>
  <conditionalFormatting sqref="G88">
    <cfRule type="expression" dxfId="1131" priority="1191" stopIfTrue="1">
      <formula>AND($A88&lt;&gt;"COMPOSICAO",$A88&lt;&gt;"INSUMO",$A88&lt;&gt;"")</formula>
    </cfRule>
    <cfRule type="expression" dxfId="1130" priority="1192" stopIfTrue="1">
      <formula>AND(OR($A88="COMPOSICAO",$A88="INSUMO",$A88&lt;&gt;""),$A88&lt;&gt;"")</formula>
    </cfRule>
  </conditionalFormatting>
  <conditionalFormatting sqref="G88">
    <cfRule type="expression" dxfId="1129" priority="1189" stopIfTrue="1">
      <formula>AND($A88&lt;&gt;"COMPOSICAO",$A88&lt;&gt;"INSUMO",$A88&lt;&gt;"")</formula>
    </cfRule>
    <cfRule type="expression" dxfId="1128" priority="1190" stopIfTrue="1">
      <formula>AND(OR($A88="COMPOSICAO",$A88="INSUMO",$A88&lt;&gt;""),$A88&lt;&gt;"")</formula>
    </cfRule>
  </conditionalFormatting>
  <conditionalFormatting sqref="G89">
    <cfRule type="expression" dxfId="1127" priority="1187" stopIfTrue="1">
      <formula>AND($A89&lt;&gt;"COMPOSICAO",$A89&lt;&gt;"INSUMO",$A89&lt;&gt;"")</formula>
    </cfRule>
    <cfRule type="expression" dxfId="1126" priority="1188" stopIfTrue="1">
      <formula>AND(OR($A89="COMPOSICAO",$A89="INSUMO",$A89&lt;&gt;""),$A89&lt;&gt;"")</formula>
    </cfRule>
  </conditionalFormatting>
  <conditionalFormatting sqref="G89">
    <cfRule type="expression" dxfId="1125" priority="1185" stopIfTrue="1">
      <formula>AND($A89&lt;&gt;"COMPOSICAO",$A89&lt;&gt;"INSUMO",$A89&lt;&gt;"")</formula>
    </cfRule>
    <cfRule type="expression" dxfId="1124" priority="1186" stopIfTrue="1">
      <formula>AND(OR($A89="COMPOSICAO",$A89="INSUMO",$A89&lt;&gt;""),$A89&lt;&gt;"")</formula>
    </cfRule>
  </conditionalFormatting>
  <conditionalFormatting sqref="G89">
    <cfRule type="expression" dxfId="1123" priority="1183" stopIfTrue="1">
      <formula>AND($A89&lt;&gt;"COMPOSICAO",$A89&lt;&gt;"INSUMO",$A89&lt;&gt;"")</formula>
    </cfRule>
    <cfRule type="expression" dxfId="1122" priority="1184" stopIfTrue="1">
      <formula>AND(OR($A89="COMPOSICAO",$A89="INSUMO",$A89&lt;&gt;""),$A89&lt;&gt;"")</formula>
    </cfRule>
  </conditionalFormatting>
  <conditionalFormatting sqref="G89">
    <cfRule type="expression" dxfId="1121" priority="1181" stopIfTrue="1">
      <formula>AND($A89&lt;&gt;"COMPOSICAO",$A89&lt;&gt;"INSUMO",$A89&lt;&gt;"")</formula>
    </cfRule>
    <cfRule type="expression" dxfId="1120" priority="1182" stopIfTrue="1">
      <formula>AND(OR($A89="COMPOSICAO",$A89="INSUMO",$A89&lt;&gt;""),$A89&lt;&gt;"")</formula>
    </cfRule>
  </conditionalFormatting>
  <conditionalFormatting sqref="G90">
    <cfRule type="expression" dxfId="1119" priority="1179" stopIfTrue="1">
      <formula>AND($A90&lt;&gt;"COMPOSICAO",$A90&lt;&gt;"INSUMO",$A90&lt;&gt;"")</formula>
    </cfRule>
    <cfRule type="expression" dxfId="1118" priority="1180" stopIfTrue="1">
      <formula>AND(OR($A90="COMPOSICAO",$A90="INSUMO",$A90&lt;&gt;""),$A90&lt;&gt;"")</formula>
    </cfRule>
  </conditionalFormatting>
  <conditionalFormatting sqref="G90">
    <cfRule type="expression" dxfId="1117" priority="1177" stopIfTrue="1">
      <formula>AND($A90&lt;&gt;"COMPOSICAO",$A90&lt;&gt;"INSUMO",$A90&lt;&gt;"")</formula>
    </cfRule>
    <cfRule type="expression" dxfId="1116" priority="1178" stopIfTrue="1">
      <formula>AND(OR($A90="COMPOSICAO",$A90="INSUMO",$A90&lt;&gt;""),$A90&lt;&gt;"")</formula>
    </cfRule>
  </conditionalFormatting>
  <conditionalFormatting sqref="G90">
    <cfRule type="expression" dxfId="1115" priority="1175" stopIfTrue="1">
      <formula>AND($A90&lt;&gt;"COMPOSICAO",$A90&lt;&gt;"INSUMO",$A90&lt;&gt;"")</formula>
    </cfRule>
    <cfRule type="expression" dxfId="1114" priority="1176" stopIfTrue="1">
      <formula>AND(OR($A90="COMPOSICAO",$A90="INSUMO",$A90&lt;&gt;""),$A90&lt;&gt;"")</formula>
    </cfRule>
  </conditionalFormatting>
  <conditionalFormatting sqref="G90">
    <cfRule type="expression" dxfId="1113" priority="1173" stopIfTrue="1">
      <formula>AND($A90&lt;&gt;"COMPOSICAO",$A90&lt;&gt;"INSUMO",$A90&lt;&gt;"")</formula>
    </cfRule>
    <cfRule type="expression" dxfId="1112" priority="1174" stopIfTrue="1">
      <formula>AND(OR($A90="COMPOSICAO",$A90="INSUMO",$A90&lt;&gt;""),$A90&lt;&gt;"")</formula>
    </cfRule>
  </conditionalFormatting>
  <conditionalFormatting sqref="A84">
    <cfRule type="expression" dxfId="1111" priority="1171" stopIfTrue="1">
      <formula>AND($A84&lt;&gt;"COMPOSICAO",$A84&lt;&gt;"INSUMO",$A84&lt;&gt;"")</formula>
    </cfRule>
    <cfRule type="expression" dxfId="1110" priority="1172" stopIfTrue="1">
      <formula>AND(OR($A84="COMPOSICAO",$A84="INSUMO",$A84&lt;&gt;""),$A84&lt;&gt;"")</formula>
    </cfRule>
  </conditionalFormatting>
  <conditionalFormatting sqref="A84">
    <cfRule type="expression" dxfId="1109" priority="1169" stopIfTrue="1">
      <formula>AND($A84&lt;&gt;"COMPOSICAO",$A84&lt;&gt;"INSUMO",$A84&lt;&gt;"")</formula>
    </cfRule>
    <cfRule type="expression" dxfId="1108" priority="1170" stopIfTrue="1">
      <formula>AND(OR($A84="COMPOSICAO",$A84="INSUMO",$A84&lt;&gt;""),$A84&lt;&gt;"")</formula>
    </cfRule>
  </conditionalFormatting>
  <conditionalFormatting sqref="A84">
    <cfRule type="expression" dxfId="1107" priority="1167" stopIfTrue="1">
      <formula>AND($A84&lt;&gt;"COMPOSICAO",$A84&lt;&gt;"INSUMO",$A84&lt;&gt;"")</formula>
    </cfRule>
    <cfRule type="expression" dxfId="1106" priority="1168" stopIfTrue="1">
      <formula>AND(OR($A84="COMPOSICAO",$A84="INSUMO",$A84&lt;&gt;""),$A84&lt;&gt;"")</formula>
    </cfRule>
  </conditionalFormatting>
  <conditionalFormatting sqref="A84">
    <cfRule type="expression" dxfId="1105" priority="1165" stopIfTrue="1">
      <formula>AND($A84&lt;&gt;"COMPOSICAO",$A84&lt;&gt;"INSUMO",$A84&lt;&gt;"")</formula>
    </cfRule>
    <cfRule type="expression" dxfId="1104" priority="1166" stopIfTrue="1">
      <formula>AND(OR($A84="COMPOSICAO",$A84="INSUMO",$A84&lt;&gt;""),$A84&lt;&gt;"")</formula>
    </cfRule>
  </conditionalFormatting>
  <conditionalFormatting sqref="A84">
    <cfRule type="expression" dxfId="1103" priority="1163" stopIfTrue="1">
      <formula>AND($A84&lt;&gt;"COMPOSICAO",$A84&lt;&gt;"INSUMO",$A84&lt;&gt;"")</formula>
    </cfRule>
    <cfRule type="expression" dxfId="1102" priority="1164" stopIfTrue="1">
      <formula>AND(OR($A84="COMPOSICAO",$A84="INSUMO",$A84&lt;&gt;""),$A84&lt;&gt;"")</formula>
    </cfRule>
  </conditionalFormatting>
  <conditionalFormatting sqref="A129:E135">
    <cfRule type="expression" dxfId="1101" priority="1159" stopIfTrue="1">
      <formula>AND($A129&lt;&gt;"COMPOSICAO",$A129&lt;&gt;"INSUMO",$A129&lt;&gt;"")</formula>
    </cfRule>
    <cfRule type="expression" dxfId="1100" priority="1160" stopIfTrue="1">
      <formula>AND(OR($A129="COMPOSICAO",$A129="INSUMO",$A129&lt;&gt;""),$A129&lt;&gt;"")</formula>
    </cfRule>
  </conditionalFormatting>
  <conditionalFormatting sqref="F130:G130">
    <cfRule type="expression" dxfId="1099" priority="1157" stopIfTrue="1">
      <formula>AND($A130&lt;&gt;"COMPOSICAO",$A130&lt;&gt;"INSUMO",$A130&lt;&gt;"")</formula>
    </cfRule>
    <cfRule type="expression" dxfId="1098" priority="1158" stopIfTrue="1">
      <formula>AND(OR($A130="COMPOSICAO",$A130="INSUMO",$A130&lt;&gt;""),$A130&lt;&gt;"")</formula>
    </cfRule>
  </conditionalFormatting>
  <conditionalFormatting sqref="G130">
    <cfRule type="expression" dxfId="1097" priority="1155" stopIfTrue="1">
      <formula>AND($A130&lt;&gt;"COMPOSICAO",$A130&lt;&gt;"INSUMO",$A130&lt;&gt;"")</formula>
    </cfRule>
    <cfRule type="expression" dxfId="1096" priority="1156" stopIfTrue="1">
      <formula>AND(OR($A130="COMPOSICAO",$A130="INSUMO",$A130&lt;&gt;""),$A130&lt;&gt;"")</formula>
    </cfRule>
  </conditionalFormatting>
  <conditionalFormatting sqref="G130">
    <cfRule type="expression" dxfId="1095" priority="1153" stopIfTrue="1">
      <formula>AND($A130&lt;&gt;"COMPOSICAO",$A130&lt;&gt;"INSUMO",$A130&lt;&gt;"")</formula>
    </cfRule>
    <cfRule type="expression" dxfId="1094" priority="1154" stopIfTrue="1">
      <formula>AND(OR($A130="COMPOSICAO",$A130="INSUMO",$A130&lt;&gt;""),$A130&lt;&gt;"")</formula>
    </cfRule>
  </conditionalFormatting>
  <conditionalFormatting sqref="G130">
    <cfRule type="expression" dxfId="1093" priority="1151" stopIfTrue="1">
      <formula>AND($A130&lt;&gt;"COMPOSICAO",$A130&lt;&gt;"INSUMO",$A130&lt;&gt;"")</formula>
    </cfRule>
    <cfRule type="expression" dxfId="1092" priority="1152" stopIfTrue="1">
      <formula>AND(OR($A130="COMPOSICAO",$A130="INSUMO",$A130&lt;&gt;""),$A130&lt;&gt;"")</formula>
    </cfRule>
  </conditionalFormatting>
  <conditionalFormatting sqref="F131:G131">
    <cfRule type="expression" dxfId="1091" priority="1149" stopIfTrue="1">
      <formula>AND($A131&lt;&gt;"COMPOSICAO",$A131&lt;&gt;"INSUMO",$A131&lt;&gt;"")</formula>
    </cfRule>
    <cfRule type="expression" dxfId="1090" priority="1150" stopIfTrue="1">
      <formula>AND(OR($A131="COMPOSICAO",$A131="INSUMO",$A131&lt;&gt;""),$A131&lt;&gt;"")</formula>
    </cfRule>
  </conditionalFormatting>
  <conditionalFormatting sqref="G131">
    <cfRule type="expression" dxfId="1089" priority="1147" stopIfTrue="1">
      <formula>AND($A131&lt;&gt;"COMPOSICAO",$A131&lt;&gt;"INSUMO",$A131&lt;&gt;"")</formula>
    </cfRule>
    <cfRule type="expression" dxfId="1088" priority="1148" stopIfTrue="1">
      <formula>AND(OR($A131="COMPOSICAO",$A131="INSUMO",$A131&lt;&gt;""),$A131&lt;&gt;"")</formula>
    </cfRule>
  </conditionalFormatting>
  <conditionalFormatting sqref="G131">
    <cfRule type="expression" dxfId="1087" priority="1145" stopIfTrue="1">
      <formula>AND($A131&lt;&gt;"COMPOSICAO",$A131&lt;&gt;"INSUMO",$A131&lt;&gt;"")</formula>
    </cfRule>
    <cfRule type="expression" dxfId="1086" priority="1146" stopIfTrue="1">
      <formula>AND(OR($A131="COMPOSICAO",$A131="INSUMO",$A131&lt;&gt;""),$A131&lt;&gt;"")</formula>
    </cfRule>
  </conditionalFormatting>
  <conditionalFormatting sqref="G131">
    <cfRule type="expression" dxfId="1085" priority="1143" stopIfTrue="1">
      <formula>AND($A131&lt;&gt;"COMPOSICAO",$A131&lt;&gt;"INSUMO",$A131&lt;&gt;"")</formula>
    </cfRule>
    <cfRule type="expression" dxfId="1084" priority="1144" stopIfTrue="1">
      <formula>AND(OR($A131="COMPOSICAO",$A131="INSUMO",$A131&lt;&gt;""),$A131&lt;&gt;"")</formula>
    </cfRule>
  </conditionalFormatting>
  <conditionalFormatting sqref="F132:G132">
    <cfRule type="expression" dxfId="1083" priority="1141" stopIfTrue="1">
      <formula>AND($A132&lt;&gt;"COMPOSICAO",$A132&lt;&gt;"INSUMO",$A132&lt;&gt;"")</formula>
    </cfRule>
    <cfRule type="expression" dxfId="1082" priority="1142" stopIfTrue="1">
      <formula>AND(OR($A132="COMPOSICAO",$A132="INSUMO",$A132&lt;&gt;""),$A132&lt;&gt;"")</formula>
    </cfRule>
  </conditionalFormatting>
  <conditionalFormatting sqref="G132">
    <cfRule type="expression" dxfId="1081" priority="1139" stopIfTrue="1">
      <formula>AND($A132&lt;&gt;"COMPOSICAO",$A132&lt;&gt;"INSUMO",$A132&lt;&gt;"")</formula>
    </cfRule>
    <cfRule type="expression" dxfId="1080" priority="1140" stopIfTrue="1">
      <formula>AND(OR($A132="COMPOSICAO",$A132="INSUMO",$A132&lt;&gt;""),$A132&lt;&gt;"")</formula>
    </cfRule>
  </conditionalFormatting>
  <conditionalFormatting sqref="G132">
    <cfRule type="expression" dxfId="1079" priority="1137" stopIfTrue="1">
      <formula>AND($A132&lt;&gt;"COMPOSICAO",$A132&lt;&gt;"INSUMO",$A132&lt;&gt;"")</formula>
    </cfRule>
    <cfRule type="expression" dxfId="1078" priority="1138" stopIfTrue="1">
      <formula>AND(OR($A132="COMPOSICAO",$A132="INSUMO",$A132&lt;&gt;""),$A132&lt;&gt;"")</formula>
    </cfRule>
  </conditionalFormatting>
  <conditionalFormatting sqref="G132">
    <cfRule type="expression" dxfId="1077" priority="1135" stopIfTrue="1">
      <formula>AND($A132&lt;&gt;"COMPOSICAO",$A132&lt;&gt;"INSUMO",$A132&lt;&gt;"")</formula>
    </cfRule>
    <cfRule type="expression" dxfId="1076" priority="1136" stopIfTrue="1">
      <formula>AND(OR($A132="COMPOSICAO",$A132="INSUMO",$A132&lt;&gt;""),$A132&lt;&gt;"")</formula>
    </cfRule>
  </conditionalFormatting>
  <conditionalFormatting sqref="F133:G133">
    <cfRule type="expression" dxfId="1075" priority="1133" stopIfTrue="1">
      <formula>AND($A133&lt;&gt;"COMPOSICAO",$A133&lt;&gt;"INSUMO",$A133&lt;&gt;"")</formula>
    </cfRule>
    <cfRule type="expression" dxfId="1074" priority="1134" stopIfTrue="1">
      <formula>AND(OR($A133="COMPOSICAO",$A133="INSUMO",$A133&lt;&gt;""),$A133&lt;&gt;"")</formula>
    </cfRule>
  </conditionalFormatting>
  <conditionalFormatting sqref="G133">
    <cfRule type="expression" dxfId="1073" priority="1131" stopIfTrue="1">
      <formula>AND($A133&lt;&gt;"COMPOSICAO",$A133&lt;&gt;"INSUMO",$A133&lt;&gt;"")</formula>
    </cfRule>
    <cfRule type="expression" dxfId="1072" priority="1132" stopIfTrue="1">
      <formula>AND(OR($A133="COMPOSICAO",$A133="INSUMO",$A133&lt;&gt;""),$A133&lt;&gt;"")</formula>
    </cfRule>
  </conditionalFormatting>
  <conditionalFormatting sqref="G133">
    <cfRule type="expression" dxfId="1071" priority="1129" stopIfTrue="1">
      <formula>AND($A133&lt;&gt;"COMPOSICAO",$A133&lt;&gt;"INSUMO",$A133&lt;&gt;"")</formula>
    </cfRule>
    <cfRule type="expression" dxfId="1070" priority="1130" stopIfTrue="1">
      <formula>AND(OR($A133="COMPOSICAO",$A133="INSUMO",$A133&lt;&gt;""),$A133&lt;&gt;"")</formula>
    </cfRule>
  </conditionalFormatting>
  <conditionalFormatting sqref="G133">
    <cfRule type="expression" dxfId="1069" priority="1127" stopIfTrue="1">
      <formula>AND($A133&lt;&gt;"COMPOSICAO",$A133&lt;&gt;"INSUMO",$A133&lt;&gt;"")</formula>
    </cfRule>
    <cfRule type="expression" dxfId="1068" priority="1128" stopIfTrue="1">
      <formula>AND(OR($A133="COMPOSICAO",$A133="INSUMO",$A133&lt;&gt;""),$A133&lt;&gt;"")</formula>
    </cfRule>
  </conditionalFormatting>
  <conditionalFormatting sqref="F134:G134">
    <cfRule type="expression" dxfId="1067" priority="1125" stopIfTrue="1">
      <formula>AND($A134&lt;&gt;"COMPOSICAO",$A134&lt;&gt;"INSUMO",$A134&lt;&gt;"")</formula>
    </cfRule>
    <cfRule type="expression" dxfId="1066" priority="1126" stopIfTrue="1">
      <formula>AND(OR($A134="COMPOSICAO",$A134="INSUMO",$A134&lt;&gt;""),$A134&lt;&gt;"")</formula>
    </cfRule>
  </conditionalFormatting>
  <conditionalFormatting sqref="G134">
    <cfRule type="expression" dxfId="1065" priority="1123" stopIfTrue="1">
      <formula>AND($A134&lt;&gt;"COMPOSICAO",$A134&lt;&gt;"INSUMO",$A134&lt;&gt;"")</formula>
    </cfRule>
    <cfRule type="expression" dxfId="1064" priority="1124" stopIfTrue="1">
      <formula>AND(OR($A134="COMPOSICAO",$A134="INSUMO",$A134&lt;&gt;""),$A134&lt;&gt;"")</formula>
    </cfRule>
  </conditionalFormatting>
  <conditionalFormatting sqref="G134">
    <cfRule type="expression" dxfId="1063" priority="1121" stopIfTrue="1">
      <formula>AND($A134&lt;&gt;"COMPOSICAO",$A134&lt;&gt;"INSUMO",$A134&lt;&gt;"")</formula>
    </cfRule>
    <cfRule type="expression" dxfId="1062" priority="1122" stopIfTrue="1">
      <formula>AND(OR($A134="COMPOSICAO",$A134="INSUMO",$A134&lt;&gt;""),$A134&lt;&gt;"")</formula>
    </cfRule>
  </conditionalFormatting>
  <conditionalFormatting sqref="G134">
    <cfRule type="expression" dxfId="1061" priority="1119" stopIfTrue="1">
      <formula>AND($A134&lt;&gt;"COMPOSICAO",$A134&lt;&gt;"INSUMO",$A134&lt;&gt;"")</formula>
    </cfRule>
    <cfRule type="expression" dxfId="1060" priority="1120" stopIfTrue="1">
      <formula>AND(OR($A134="COMPOSICAO",$A134="INSUMO",$A134&lt;&gt;""),$A134&lt;&gt;"")</formula>
    </cfRule>
  </conditionalFormatting>
  <conditionalFormatting sqref="F135:G135">
    <cfRule type="expression" dxfId="1059" priority="1117" stopIfTrue="1">
      <formula>AND($A135&lt;&gt;"COMPOSICAO",$A135&lt;&gt;"INSUMO",$A135&lt;&gt;"")</formula>
    </cfRule>
    <cfRule type="expression" dxfId="1058" priority="1118" stopIfTrue="1">
      <formula>AND(OR($A135="COMPOSICAO",$A135="INSUMO",$A135&lt;&gt;""),$A135&lt;&gt;"")</formula>
    </cfRule>
  </conditionalFormatting>
  <conditionalFormatting sqref="G135">
    <cfRule type="expression" dxfId="1057" priority="1115" stopIfTrue="1">
      <formula>AND($A135&lt;&gt;"COMPOSICAO",$A135&lt;&gt;"INSUMO",$A135&lt;&gt;"")</formula>
    </cfRule>
    <cfRule type="expression" dxfId="1056" priority="1116" stopIfTrue="1">
      <formula>AND(OR($A135="COMPOSICAO",$A135="INSUMO",$A135&lt;&gt;""),$A135&lt;&gt;"")</formula>
    </cfRule>
  </conditionalFormatting>
  <conditionalFormatting sqref="G135">
    <cfRule type="expression" dxfId="1055" priority="1113" stopIfTrue="1">
      <formula>AND($A135&lt;&gt;"COMPOSICAO",$A135&lt;&gt;"INSUMO",$A135&lt;&gt;"")</formula>
    </cfRule>
    <cfRule type="expression" dxfId="1054" priority="1114" stopIfTrue="1">
      <formula>AND(OR($A135="COMPOSICAO",$A135="INSUMO",$A135&lt;&gt;""),$A135&lt;&gt;"")</formula>
    </cfRule>
  </conditionalFormatting>
  <conditionalFormatting sqref="G135">
    <cfRule type="expression" dxfId="1053" priority="1111" stopIfTrue="1">
      <formula>AND($A135&lt;&gt;"COMPOSICAO",$A135&lt;&gt;"INSUMO",$A135&lt;&gt;"")</formula>
    </cfRule>
    <cfRule type="expression" dxfId="1052" priority="1112" stopIfTrue="1">
      <formula>AND(OR($A135="COMPOSICAO",$A135="INSUMO",$A135&lt;&gt;""),$A135&lt;&gt;"")</formula>
    </cfRule>
  </conditionalFormatting>
  <conditionalFormatting sqref="E129">
    <cfRule type="expression" dxfId="1051" priority="1109" stopIfTrue="1">
      <formula>AND($A129&lt;&gt;"COMPOSICAO",$A129&lt;&gt;"INSUMO",$A129&lt;&gt;"")</formula>
    </cfRule>
    <cfRule type="expression" dxfId="1050" priority="1110" stopIfTrue="1">
      <formula>AND(OR($A129="COMPOSICAO",$A129="INSUMO",$A129&lt;&gt;""),$A129&lt;&gt;"")</formula>
    </cfRule>
  </conditionalFormatting>
  <conditionalFormatting sqref="E129">
    <cfRule type="expression" dxfId="1049" priority="1107" stopIfTrue="1">
      <formula>AND($A129&lt;&gt;"COMPOSICAO",$A129&lt;&gt;"INSUMO",$A129&lt;&gt;"")</formula>
    </cfRule>
    <cfRule type="expression" dxfId="1048" priority="1108" stopIfTrue="1">
      <formula>AND(OR($A129="COMPOSICAO",$A129="INSUMO",$A129&lt;&gt;""),$A129&lt;&gt;"")</formula>
    </cfRule>
  </conditionalFormatting>
  <conditionalFormatting sqref="E129">
    <cfRule type="expression" dxfId="1047" priority="1105" stopIfTrue="1">
      <formula>AND($A129&lt;&gt;"COMPOSICAO",$A129&lt;&gt;"INSUMO",$A129&lt;&gt;"")</formula>
    </cfRule>
    <cfRule type="expression" dxfId="1046" priority="1106" stopIfTrue="1">
      <formula>AND(OR($A129="COMPOSICAO",$A129="INSUMO",$A129&lt;&gt;""),$A129&lt;&gt;"")</formula>
    </cfRule>
  </conditionalFormatting>
  <conditionalFormatting sqref="E129">
    <cfRule type="expression" dxfId="1045" priority="1103" stopIfTrue="1">
      <formula>AND($A129&lt;&gt;"COMPOSICAO",$A129&lt;&gt;"INSUMO",$A129&lt;&gt;"")</formula>
    </cfRule>
    <cfRule type="expression" dxfId="1044" priority="1104" stopIfTrue="1">
      <formula>AND(OR($A129="COMPOSICAO",$A129="INSUMO",$A129&lt;&gt;""),$A129&lt;&gt;"")</formula>
    </cfRule>
  </conditionalFormatting>
  <conditionalFormatting sqref="E129">
    <cfRule type="expression" dxfId="1043" priority="1101" stopIfTrue="1">
      <formula>AND($A129&lt;&gt;"COMPOSICAO",$A129&lt;&gt;"INSUMO",$A129&lt;&gt;"")</formula>
    </cfRule>
    <cfRule type="expression" dxfId="1042" priority="1102" stopIfTrue="1">
      <formula>AND(OR($A129="COMPOSICAO",$A129="INSUMO",$A129&lt;&gt;""),$A129&lt;&gt;"")</formula>
    </cfRule>
  </conditionalFormatting>
  <conditionalFormatting sqref="E129">
    <cfRule type="expression" dxfId="1041" priority="1099" stopIfTrue="1">
      <formula>AND($A129&lt;&gt;"COMPOSICAO",$A129&lt;&gt;"INSUMO",$A129&lt;&gt;"")</formula>
    </cfRule>
    <cfRule type="expression" dxfId="1040" priority="1100" stopIfTrue="1">
      <formula>AND(OR($A129="COMPOSICAO",$A129="INSUMO",$A129&lt;&gt;""),$A129&lt;&gt;"")</formula>
    </cfRule>
  </conditionalFormatting>
  <conditionalFormatting sqref="E129:G129">
    <cfRule type="expression" dxfId="1039" priority="1097" stopIfTrue="1">
      <formula>AND($A129&lt;&gt;"COMPOSICAO",$A129&lt;&gt;"INSUMO",$A129&lt;&gt;"")</formula>
    </cfRule>
    <cfRule type="expression" dxfId="1038" priority="1098" stopIfTrue="1">
      <formula>AND(OR($A129="COMPOSICAO",$A129="INSUMO",$A129&lt;&gt;""),$A129&lt;&gt;"")</formula>
    </cfRule>
  </conditionalFormatting>
  <conditionalFormatting sqref="E129">
    <cfRule type="expression" dxfId="1037" priority="1095" stopIfTrue="1">
      <formula>AND($A129&lt;&gt;"COMPOSICAO",$A129&lt;&gt;"INSUMO",$A129&lt;&gt;"")</formula>
    </cfRule>
    <cfRule type="expression" dxfId="1036" priority="1096" stopIfTrue="1">
      <formula>AND(OR($A129="COMPOSICAO",$A129="INSUMO",$A129&lt;&gt;""),$A129&lt;&gt;"")</formula>
    </cfRule>
  </conditionalFormatting>
  <conditionalFormatting sqref="E129">
    <cfRule type="expression" dxfId="1035" priority="1093" stopIfTrue="1">
      <formula>AND($A129&lt;&gt;"COMPOSICAO",$A129&lt;&gt;"INSUMO",$A129&lt;&gt;"")</formula>
    </cfRule>
    <cfRule type="expression" dxfId="1034" priority="1094" stopIfTrue="1">
      <formula>AND(OR($A129="COMPOSICAO",$A129="INSUMO",$A129&lt;&gt;""),$A129&lt;&gt;"")</formula>
    </cfRule>
  </conditionalFormatting>
  <conditionalFormatting sqref="E129">
    <cfRule type="expression" dxfId="1033" priority="1091" stopIfTrue="1">
      <formula>AND($A129&lt;&gt;"COMPOSICAO",$A129&lt;&gt;"INSUMO",$A129&lt;&gt;"")</formula>
    </cfRule>
    <cfRule type="expression" dxfId="1032" priority="1092" stopIfTrue="1">
      <formula>AND(OR($A129="COMPOSICAO",$A129="INSUMO",$A129&lt;&gt;""),$A129&lt;&gt;"")</formula>
    </cfRule>
  </conditionalFormatting>
  <conditionalFormatting sqref="E129">
    <cfRule type="expression" dxfId="1031" priority="1089" stopIfTrue="1">
      <formula>AND($A129&lt;&gt;"COMPOSICAO",$A129&lt;&gt;"INSUMO",$A129&lt;&gt;"")</formula>
    </cfRule>
    <cfRule type="expression" dxfId="1030" priority="1090" stopIfTrue="1">
      <formula>AND(OR($A129="COMPOSICAO",$A129="INSUMO",$A129&lt;&gt;""),$A129&lt;&gt;"")</formula>
    </cfRule>
  </conditionalFormatting>
  <conditionalFormatting sqref="E129">
    <cfRule type="expression" dxfId="1029" priority="1087" stopIfTrue="1">
      <formula>AND($A129&lt;&gt;"COMPOSICAO",$A129&lt;&gt;"INSUMO",$A129&lt;&gt;"")</formula>
    </cfRule>
    <cfRule type="expression" dxfId="1028" priority="1088" stopIfTrue="1">
      <formula>AND(OR($A129="COMPOSICAO",$A129="INSUMO",$A129&lt;&gt;""),$A129&lt;&gt;"")</formula>
    </cfRule>
  </conditionalFormatting>
  <conditionalFormatting sqref="E129">
    <cfRule type="expression" dxfId="1027" priority="1085" stopIfTrue="1">
      <formula>AND($A129&lt;&gt;"COMPOSICAO",$A129&lt;&gt;"INSUMO",$A129&lt;&gt;"")</formula>
    </cfRule>
    <cfRule type="expression" dxfId="1026" priority="1086" stopIfTrue="1">
      <formula>AND(OR($A129="COMPOSICAO",$A129="INSUMO",$A129&lt;&gt;""),$A129&lt;&gt;"")</formula>
    </cfRule>
  </conditionalFormatting>
  <conditionalFormatting sqref="E129">
    <cfRule type="expression" dxfId="1025" priority="1083" stopIfTrue="1">
      <formula>AND($A129&lt;&gt;"COMPOSICAO",$A129&lt;&gt;"INSUMO",$A129&lt;&gt;"")</formula>
    </cfRule>
    <cfRule type="expression" dxfId="1024" priority="1084" stopIfTrue="1">
      <formula>AND(OR($A129="COMPOSICAO",$A129="INSUMO",$A129&lt;&gt;""),$A129&lt;&gt;"")</formula>
    </cfRule>
  </conditionalFormatting>
  <conditionalFormatting sqref="E129:F129">
    <cfRule type="expression" dxfId="1023" priority="1081" stopIfTrue="1">
      <formula>AND($A129&lt;&gt;"COMPOSICAO",$A129&lt;&gt;"INSUMO",$A129&lt;&gt;"")</formula>
    </cfRule>
    <cfRule type="expression" dxfId="1022" priority="1082" stopIfTrue="1">
      <formula>AND(OR($A129="COMPOSICAO",$A129="INSUMO",$A129&lt;&gt;""),$A129&lt;&gt;"")</formula>
    </cfRule>
  </conditionalFormatting>
  <conditionalFormatting sqref="A129">
    <cfRule type="expression" dxfId="1021" priority="1079" stopIfTrue="1">
      <formula>AND($A129&lt;&gt;"COMPOSICAO",$A129&lt;&gt;"INSUMO",$A129&lt;&gt;"")</formula>
    </cfRule>
    <cfRule type="expression" dxfId="1020" priority="1080" stopIfTrue="1">
      <formula>AND(OR($A129="COMPOSICAO",$A129="INSUMO",$A129&lt;&gt;""),$A129&lt;&gt;"")</formula>
    </cfRule>
  </conditionalFormatting>
  <conditionalFormatting sqref="A129">
    <cfRule type="expression" dxfId="1019" priority="1077" stopIfTrue="1">
      <formula>AND($A129&lt;&gt;"COMPOSICAO",$A129&lt;&gt;"INSUMO",$A129&lt;&gt;"")</formula>
    </cfRule>
    <cfRule type="expression" dxfId="1018" priority="1078" stopIfTrue="1">
      <formula>AND(OR($A129="COMPOSICAO",$A129="INSUMO",$A129&lt;&gt;""),$A129&lt;&gt;"")</formula>
    </cfRule>
  </conditionalFormatting>
  <conditionalFormatting sqref="A129">
    <cfRule type="expression" dxfId="1017" priority="1075" stopIfTrue="1">
      <formula>AND($A129&lt;&gt;"COMPOSICAO",$A129&lt;&gt;"INSUMO",$A129&lt;&gt;"")</formula>
    </cfRule>
    <cfRule type="expression" dxfId="1016" priority="1076" stopIfTrue="1">
      <formula>AND(OR($A129="COMPOSICAO",$A129="INSUMO",$A129&lt;&gt;""),$A129&lt;&gt;"")</formula>
    </cfRule>
  </conditionalFormatting>
  <conditionalFormatting sqref="A11:G11">
    <cfRule type="expression" dxfId="1015" priority="1073" stopIfTrue="1">
      <formula>AND($A11&lt;&gt;"COMPOSICAO",$A11&lt;&gt;"INSUMO",$A11&lt;&gt;"")</formula>
    </cfRule>
    <cfRule type="expression" dxfId="1014" priority="1074" stopIfTrue="1">
      <formula>AND(OR($A11="COMPOSICAO",$A11="INSUMO",$A11&lt;&gt;""),$A11&lt;&gt;"")</formula>
    </cfRule>
  </conditionalFormatting>
  <conditionalFormatting sqref="A12">
    <cfRule type="expression" dxfId="1013" priority="1071" stopIfTrue="1">
      <formula>AND($A12&lt;&gt;"COMPOSICAO",$A12&lt;&gt;"INSUMO",$A12&lt;&gt;"")</formula>
    </cfRule>
    <cfRule type="expression" dxfId="1012" priority="1072" stopIfTrue="1">
      <formula>AND(OR($A12="COMPOSICAO",$A12="INSUMO",$A12&lt;&gt;""),$A12&lt;&gt;"")</formula>
    </cfRule>
  </conditionalFormatting>
  <conditionalFormatting sqref="A13">
    <cfRule type="expression" dxfId="1011" priority="1067" stopIfTrue="1">
      <formula>AND($A13&lt;&gt;"COMPOSICAO",$A13&lt;&gt;"INSUMO",$A13&lt;&gt;"")</formula>
    </cfRule>
    <cfRule type="expression" dxfId="1010" priority="1068" stopIfTrue="1">
      <formula>AND(OR($A13="COMPOSICAO",$A13="INSUMO",$A13&lt;&gt;""),$A13&lt;&gt;"")</formula>
    </cfRule>
  </conditionalFormatting>
  <conditionalFormatting sqref="A11:G11">
    <cfRule type="expression" dxfId="1009" priority="1065" stopIfTrue="1">
      <formula>AND($A11&lt;&gt;"COMPOSICAO",$A11&lt;&gt;"INSUMO",$A11&lt;&gt;"")</formula>
    </cfRule>
    <cfRule type="expression" dxfId="1008" priority="1066" stopIfTrue="1">
      <formula>AND(OR($A11="COMPOSICAO",$A11="INSUMO",$A11&lt;&gt;""),$A11&lt;&gt;"")</formula>
    </cfRule>
  </conditionalFormatting>
  <conditionalFormatting sqref="A13">
    <cfRule type="expression" dxfId="1007" priority="1061" stopIfTrue="1">
      <formula>AND($A13&lt;&gt;"COMPOSICAO",$A13&lt;&gt;"INSUMO",$A13&lt;&gt;"")</formula>
    </cfRule>
    <cfRule type="expression" dxfId="1006" priority="1062" stopIfTrue="1">
      <formula>AND(OR($A13="COMPOSICAO",$A13="INSUMO",$A13&lt;&gt;""),$A13&lt;&gt;"")</formula>
    </cfRule>
  </conditionalFormatting>
  <conditionalFormatting sqref="A19:G19 A20:E26 G20:G26">
    <cfRule type="expression" dxfId="1005" priority="1059" stopIfTrue="1">
      <formula>AND($A19&lt;&gt;"COMPOSICAO",$A19&lt;&gt;"INSUMO",$A19&lt;&gt;"")</formula>
    </cfRule>
    <cfRule type="expression" dxfId="1004" priority="1060" stopIfTrue="1">
      <formula>AND(OR($A19="COMPOSICAO",$A19="INSUMO",$A19&lt;&gt;""),$A19&lt;&gt;"")</formula>
    </cfRule>
  </conditionalFormatting>
  <conditionalFormatting sqref="G20:G26">
    <cfRule type="expression" dxfId="1003" priority="1057" stopIfTrue="1">
      <formula>AND($A20&lt;&gt;"COMPOSICAO",$A20&lt;&gt;"INSUMO",$A20&lt;&gt;"")</formula>
    </cfRule>
    <cfRule type="expression" dxfId="1002" priority="1058" stopIfTrue="1">
      <formula>AND(OR($A20="COMPOSICAO",$A20="INSUMO",$A20&lt;&gt;""),$A20&lt;&gt;"")</formula>
    </cfRule>
  </conditionalFormatting>
  <conditionalFormatting sqref="A95:E103">
    <cfRule type="expression" dxfId="1001" priority="1055" stopIfTrue="1">
      <formula>AND($A95&lt;&gt;"COMPOSICAO",$A95&lt;&gt;"INSUMO",$A95&lt;&gt;"")</formula>
    </cfRule>
    <cfRule type="expression" dxfId="1000" priority="1056" stopIfTrue="1">
      <formula>AND(OR($A95="COMPOSICAO",$A95="INSUMO",$A95&lt;&gt;""),$A95&lt;&gt;"")</formula>
    </cfRule>
  </conditionalFormatting>
  <conditionalFormatting sqref="E95:E96">
    <cfRule type="expression" dxfId="999" priority="1053" stopIfTrue="1">
      <formula>AND($A95&lt;&gt;"COMPOSICAO",$A95&lt;&gt;"INSUMO",$A95&lt;&gt;"")</formula>
    </cfRule>
    <cfRule type="expression" dxfId="998" priority="1054" stopIfTrue="1">
      <formula>AND(OR($A95="COMPOSICAO",$A95="INSUMO",$A95&lt;&gt;""),$A95&lt;&gt;"")</formula>
    </cfRule>
  </conditionalFormatting>
  <conditionalFormatting sqref="E95">
    <cfRule type="expression" dxfId="997" priority="1051" stopIfTrue="1">
      <formula>AND($A95&lt;&gt;"COMPOSICAO",$A95&lt;&gt;"INSUMO",$A95&lt;&gt;"")</formula>
    </cfRule>
    <cfRule type="expression" dxfId="996" priority="1052" stopIfTrue="1">
      <formula>AND(OR($A95="COMPOSICAO",$A95="INSUMO",$A95&lt;&gt;""),$A95&lt;&gt;"")</formula>
    </cfRule>
  </conditionalFormatting>
  <conditionalFormatting sqref="E95:G95">
    <cfRule type="expression" dxfId="995" priority="1049" stopIfTrue="1">
      <formula>AND($A95&lt;&gt;"COMPOSICAO",$A95&lt;&gt;"INSUMO",$A95&lt;&gt;"")</formula>
    </cfRule>
    <cfRule type="expression" dxfId="994" priority="1050" stopIfTrue="1">
      <formula>AND(OR($A95="COMPOSICAO",$A95="INSUMO",$A95&lt;&gt;""),$A95&lt;&gt;"")</formula>
    </cfRule>
  </conditionalFormatting>
  <conditionalFormatting sqref="G96">
    <cfRule type="expression" dxfId="993" priority="1047" stopIfTrue="1">
      <formula>AND($A96&lt;&gt;"COMPOSICAO",$A96&lt;&gt;"INSUMO",$A96&lt;&gt;"")</formula>
    </cfRule>
    <cfRule type="expression" dxfId="992" priority="1048" stopIfTrue="1">
      <formula>AND(OR($A96="COMPOSICAO",$A96="INSUMO",$A96&lt;&gt;""),$A96&lt;&gt;"")</formula>
    </cfRule>
  </conditionalFormatting>
  <conditionalFormatting sqref="G96">
    <cfRule type="expression" dxfId="991" priority="1045" stopIfTrue="1">
      <formula>AND($A96&lt;&gt;"COMPOSICAO",$A96&lt;&gt;"INSUMO",$A96&lt;&gt;"")</formula>
    </cfRule>
    <cfRule type="expression" dxfId="990" priority="1046" stopIfTrue="1">
      <formula>AND(OR($A96="COMPOSICAO",$A96="INSUMO",$A96&lt;&gt;""),$A96&lt;&gt;"")</formula>
    </cfRule>
  </conditionalFormatting>
  <conditionalFormatting sqref="G96">
    <cfRule type="expression" dxfId="989" priority="1043" stopIfTrue="1">
      <formula>AND($A96&lt;&gt;"COMPOSICAO",$A96&lt;&gt;"INSUMO",$A96&lt;&gt;"")</formula>
    </cfRule>
    <cfRule type="expression" dxfId="988" priority="1044" stopIfTrue="1">
      <formula>AND(OR($A96="COMPOSICAO",$A96="INSUMO",$A96&lt;&gt;""),$A96&lt;&gt;"")</formula>
    </cfRule>
  </conditionalFormatting>
  <conditionalFormatting sqref="G96">
    <cfRule type="expression" dxfId="987" priority="1041" stopIfTrue="1">
      <formula>AND($A96&lt;&gt;"COMPOSICAO",$A96&lt;&gt;"INSUMO",$A96&lt;&gt;"")</formula>
    </cfRule>
    <cfRule type="expression" dxfId="986" priority="1042" stopIfTrue="1">
      <formula>AND(OR($A96="COMPOSICAO",$A96="INSUMO",$A96&lt;&gt;""),$A96&lt;&gt;"")</formula>
    </cfRule>
  </conditionalFormatting>
  <conditionalFormatting sqref="E95:E96">
    <cfRule type="expression" dxfId="985" priority="1039" stopIfTrue="1">
      <formula>AND($A95&lt;&gt;"COMPOSICAO",$A95&lt;&gt;"INSUMO",$A95&lt;&gt;"")</formula>
    </cfRule>
    <cfRule type="expression" dxfId="984" priority="1040" stopIfTrue="1">
      <formula>AND(OR($A95="COMPOSICAO",$A95="INSUMO",$A95&lt;&gt;""),$A95&lt;&gt;"")</formula>
    </cfRule>
  </conditionalFormatting>
  <conditionalFormatting sqref="E95">
    <cfRule type="expression" dxfId="983" priority="1037" stopIfTrue="1">
      <formula>AND($A95&lt;&gt;"COMPOSICAO",$A95&lt;&gt;"INSUMO",$A95&lt;&gt;"")</formula>
    </cfRule>
    <cfRule type="expression" dxfId="982" priority="1038" stopIfTrue="1">
      <formula>AND(OR($A95="COMPOSICAO",$A95="INSUMO",$A95&lt;&gt;""),$A95&lt;&gt;"")</formula>
    </cfRule>
  </conditionalFormatting>
  <conditionalFormatting sqref="E95">
    <cfRule type="expression" dxfId="981" priority="1035" stopIfTrue="1">
      <formula>AND($A95&lt;&gt;"COMPOSICAO",$A95&lt;&gt;"INSUMO",$A95&lt;&gt;"")</formula>
    </cfRule>
    <cfRule type="expression" dxfId="980" priority="1036" stopIfTrue="1">
      <formula>AND(OR($A95="COMPOSICAO",$A95="INSUMO",$A95&lt;&gt;""),$A95&lt;&gt;"")</formula>
    </cfRule>
  </conditionalFormatting>
  <conditionalFormatting sqref="E95:E96">
    <cfRule type="expression" dxfId="979" priority="1033" stopIfTrue="1">
      <formula>AND($A95&lt;&gt;"COMPOSICAO",$A95&lt;&gt;"INSUMO",$A95&lt;&gt;"")</formula>
    </cfRule>
    <cfRule type="expression" dxfId="978" priority="1034" stopIfTrue="1">
      <formula>AND(OR($A95="COMPOSICAO",$A95="INSUMO",$A95&lt;&gt;""),$A95&lt;&gt;"")</formula>
    </cfRule>
  </conditionalFormatting>
  <conditionalFormatting sqref="E95:E96">
    <cfRule type="expression" dxfId="977" priority="1031" stopIfTrue="1">
      <formula>AND($A95&lt;&gt;"COMPOSICAO",$A95&lt;&gt;"INSUMO",$A95&lt;&gt;"")</formula>
    </cfRule>
    <cfRule type="expression" dxfId="976" priority="1032" stopIfTrue="1">
      <formula>AND(OR($A95="COMPOSICAO",$A95="INSUMO",$A95&lt;&gt;""),$A95&lt;&gt;"")</formula>
    </cfRule>
  </conditionalFormatting>
  <conditionalFormatting sqref="E95">
    <cfRule type="expression" dxfId="975" priority="1029" stopIfTrue="1">
      <formula>AND($A95&lt;&gt;"COMPOSICAO",$A95&lt;&gt;"INSUMO",$A95&lt;&gt;"")</formula>
    </cfRule>
    <cfRule type="expression" dxfId="974" priority="1030" stopIfTrue="1">
      <formula>AND(OR($A95="COMPOSICAO",$A95="INSUMO",$A95&lt;&gt;""),$A95&lt;&gt;"")</formula>
    </cfRule>
  </conditionalFormatting>
  <conditionalFormatting sqref="E95">
    <cfRule type="expression" dxfId="973" priority="1027" stopIfTrue="1">
      <formula>AND($A95&lt;&gt;"COMPOSICAO",$A95&lt;&gt;"INSUMO",$A95&lt;&gt;"")</formula>
    </cfRule>
    <cfRule type="expression" dxfId="972" priority="1028" stopIfTrue="1">
      <formula>AND(OR($A95="COMPOSICAO",$A95="INSUMO",$A95&lt;&gt;""),$A95&lt;&gt;"")</formula>
    </cfRule>
  </conditionalFormatting>
  <conditionalFormatting sqref="E95:F95">
    <cfRule type="expression" dxfId="971" priority="1025" stopIfTrue="1">
      <formula>AND($A95&lt;&gt;"COMPOSICAO",$A95&lt;&gt;"INSUMO",$A95&lt;&gt;"")</formula>
    </cfRule>
    <cfRule type="expression" dxfId="970" priority="1026" stopIfTrue="1">
      <formula>AND(OR($A95="COMPOSICAO",$A95="INSUMO",$A95&lt;&gt;""),$A95&lt;&gt;"")</formula>
    </cfRule>
  </conditionalFormatting>
  <conditionalFormatting sqref="G97">
    <cfRule type="expression" dxfId="969" priority="1023" stopIfTrue="1">
      <formula>AND($A97&lt;&gt;"COMPOSICAO",$A97&lt;&gt;"INSUMO",$A97&lt;&gt;"")</formula>
    </cfRule>
    <cfRule type="expression" dxfId="968" priority="1024" stopIfTrue="1">
      <formula>AND(OR($A97="COMPOSICAO",$A97="INSUMO",$A97&lt;&gt;""),$A97&lt;&gt;"")</formula>
    </cfRule>
  </conditionalFormatting>
  <conditionalFormatting sqref="G97">
    <cfRule type="expression" dxfId="967" priority="1021" stopIfTrue="1">
      <formula>AND($A97&lt;&gt;"COMPOSICAO",$A97&lt;&gt;"INSUMO",$A97&lt;&gt;"")</formula>
    </cfRule>
    <cfRule type="expression" dxfId="966" priority="1022" stopIfTrue="1">
      <formula>AND(OR($A97="COMPOSICAO",$A97="INSUMO",$A97&lt;&gt;""),$A97&lt;&gt;"")</formula>
    </cfRule>
  </conditionalFormatting>
  <conditionalFormatting sqref="G97">
    <cfRule type="expression" dxfId="965" priority="1019" stopIfTrue="1">
      <formula>AND($A97&lt;&gt;"COMPOSICAO",$A97&lt;&gt;"INSUMO",$A97&lt;&gt;"")</formula>
    </cfRule>
    <cfRule type="expression" dxfId="964" priority="1020" stopIfTrue="1">
      <formula>AND(OR($A97="COMPOSICAO",$A97="INSUMO",$A97&lt;&gt;""),$A97&lt;&gt;"")</formula>
    </cfRule>
  </conditionalFormatting>
  <conditionalFormatting sqref="G97">
    <cfRule type="expression" dxfId="963" priority="1017" stopIfTrue="1">
      <formula>AND($A97&lt;&gt;"COMPOSICAO",$A97&lt;&gt;"INSUMO",$A97&lt;&gt;"")</formula>
    </cfRule>
    <cfRule type="expression" dxfId="962" priority="1018" stopIfTrue="1">
      <formula>AND(OR($A97="COMPOSICAO",$A97="INSUMO",$A97&lt;&gt;""),$A97&lt;&gt;"")</formula>
    </cfRule>
  </conditionalFormatting>
  <conditionalFormatting sqref="G98">
    <cfRule type="expression" dxfId="961" priority="1015" stopIfTrue="1">
      <formula>AND($A98&lt;&gt;"COMPOSICAO",$A98&lt;&gt;"INSUMO",$A98&lt;&gt;"")</formula>
    </cfRule>
    <cfRule type="expression" dxfId="960" priority="1016" stopIfTrue="1">
      <formula>AND(OR($A98="COMPOSICAO",$A98="INSUMO",$A98&lt;&gt;""),$A98&lt;&gt;"")</formula>
    </cfRule>
  </conditionalFormatting>
  <conditionalFormatting sqref="G98">
    <cfRule type="expression" dxfId="959" priority="1013" stopIfTrue="1">
      <formula>AND($A98&lt;&gt;"COMPOSICAO",$A98&lt;&gt;"INSUMO",$A98&lt;&gt;"")</formula>
    </cfRule>
    <cfRule type="expression" dxfId="958" priority="1014" stopIfTrue="1">
      <formula>AND(OR($A98="COMPOSICAO",$A98="INSUMO",$A98&lt;&gt;""),$A98&lt;&gt;"")</formula>
    </cfRule>
  </conditionalFormatting>
  <conditionalFormatting sqref="G98">
    <cfRule type="expression" dxfId="957" priority="1011" stopIfTrue="1">
      <formula>AND($A98&lt;&gt;"COMPOSICAO",$A98&lt;&gt;"INSUMO",$A98&lt;&gt;"")</formula>
    </cfRule>
    <cfRule type="expression" dxfId="956" priority="1012" stopIfTrue="1">
      <formula>AND(OR($A98="COMPOSICAO",$A98="INSUMO",$A98&lt;&gt;""),$A98&lt;&gt;"")</formula>
    </cfRule>
  </conditionalFormatting>
  <conditionalFormatting sqref="G98">
    <cfRule type="expression" dxfId="955" priority="1009" stopIfTrue="1">
      <formula>AND($A98&lt;&gt;"COMPOSICAO",$A98&lt;&gt;"INSUMO",$A98&lt;&gt;"")</formula>
    </cfRule>
    <cfRule type="expression" dxfId="954" priority="1010" stopIfTrue="1">
      <formula>AND(OR($A98="COMPOSICAO",$A98="INSUMO",$A98&lt;&gt;""),$A98&lt;&gt;"")</formula>
    </cfRule>
  </conditionalFormatting>
  <conditionalFormatting sqref="G99">
    <cfRule type="expression" dxfId="953" priority="1007" stopIfTrue="1">
      <formula>AND($A99&lt;&gt;"COMPOSICAO",$A99&lt;&gt;"INSUMO",$A99&lt;&gt;"")</formula>
    </cfRule>
    <cfRule type="expression" dxfId="952" priority="1008" stopIfTrue="1">
      <formula>AND(OR($A99="COMPOSICAO",$A99="INSUMO",$A99&lt;&gt;""),$A99&lt;&gt;"")</formula>
    </cfRule>
  </conditionalFormatting>
  <conditionalFormatting sqref="G99">
    <cfRule type="expression" dxfId="951" priority="1005" stopIfTrue="1">
      <formula>AND($A99&lt;&gt;"COMPOSICAO",$A99&lt;&gt;"INSUMO",$A99&lt;&gt;"")</formula>
    </cfRule>
    <cfRule type="expression" dxfId="950" priority="1006" stopIfTrue="1">
      <formula>AND(OR($A99="COMPOSICAO",$A99="INSUMO",$A99&lt;&gt;""),$A99&lt;&gt;"")</formula>
    </cfRule>
  </conditionalFormatting>
  <conditionalFormatting sqref="G99">
    <cfRule type="expression" dxfId="949" priority="1003" stopIfTrue="1">
      <formula>AND($A99&lt;&gt;"COMPOSICAO",$A99&lt;&gt;"INSUMO",$A99&lt;&gt;"")</formula>
    </cfRule>
    <cfRule type="expression" dxfId="948" priority="1004" stopIfTrue="1">
      <formula>AND(OR($A99="COMPOSICAO",$A99="INSUMO",$A99&lt;&gt;""),$A99&lt;&gt;"")</formula>
    </cfRule>
  </conditionalFormatting>
  <conditionalFormatting sqref="G99">
    <cfRule type="expression" dxfId="947" priority="1001" stopIfTrue="1">
      <formula>AND($A99&lt;&gt;"COMPOSICAO",$A99&lt;&gt;"INSUMO",$A99&lt;&gt;"")</formula>
    </cfRule>
    <cfRule type="expression" dxfId="946" priority="1002" stopIfTrue="1">
      <formula>AND(OR($A99="COMPOSICAO",$A99="INSUMO",$A99&lt;&gt;""),$A99&lt;&gt;"")</formula>
    </cfRule>
  </conditionalFormatting>
  <conditionalFormatting sqref="G100">
    <cfRule type="expression" dxfId="945" priority="999" stopIfTrue="1">
      <formula>AND($A100&lt;&gt;"COMPOSICAO",$A100&lt;&gt;"INSUMO",$A100&lt;&gt;"")</formula>
    </cfRule>
    <cfRule type="expression" dxfId="944" priority="1000" stopIfTrue="1">
      <formula>AND(OR($A100="COMPOSICAO",$A100="INSUMO",$A100&lt;&gt;""),$A100&lt;&gt;"")</formula>
    </cfRule>
  </conditionalFormatting>
  <conditionalFormatting sqref="G100">
    <cfRule type="expression" dxfId="943" priority="997" stopIfTrue="1">
      <formula>AND($A100&lt;&gt;"COMPOSICAO",$A100&lt;&gt;"INSUMO",$A100&lt;&gt;"")</formula>
    </cfRule>
    <cfRule type="expression" dxfId="942" priority="998" stopIfTrue="1">
      <formula>AND(OR($A100="COMPOSICAO",$A100="INSUMO",$A100&lt;&gt;""),$A100&lt;&gt;"")</formula>
    </cfRule>
  </conditionalFormatting>
  <conditionalFormatting sqref="G100">
    <cfRule type="expression" dxfId="941" priority="995" stopIfTrue="1">
      <formula>AND($A100&lt;&gt;"COMPOSICAO",$A100&lt;&gt;"INSUMO",$A100&lt;&gt;"")</formula>
    </cfRule>
    <cfRule type="expression" dxfId="940" priority="996" stopIfTrue="1">
      <formula>AND(OR($A100="COMPOSICAO",$A100="INSUMO",$A100&lt;&gt;""),$A100&lt;&gt;"")</formula>
    </cfRule>
  </conditionalFormatting>
  <conditionalFormatting sqref="G100">
    <cfRule type="expression" dxfId="939" priority="993" stopIfTrue="1">
      <formula>AND($A100&lt;&gt;"COMPOSICAO",$A100&lt;&gt;"INSUMO",$A100&lt;&gt;"")</formula>
    </cfRule>
    <cfRule type="expression" dxfId="938" priority="994" stopIfTrue="1">
      <formula>AND(OR($A100="COMPOSICAO",$A100="INSUMO",$A100&lt;&gt;""),$A100&lt;&gt;"")</formula>
    </cfRule>
  </conditionalFormatting>
  <conditionalFormatting sqref="G101">
    <cfRule type="expression" dxfId="937" priority="991" stopIfTrue="1">
      <formula>AND($A101&lt;&gt;"COMPOSICAO",$A101&lt;&gt;"INSUMO",$A101&lt;&gt;"")</formula>
    </cfRule>
    <cfRule type="expression" dxfId="936" priority="992" stopIfTrue="1">
      <formula>AND(OR($A101="COMPOSICAO",$A101="INSUMO",$A101&lt;&gt;""),$A101&lt;&gt;"")</formula>
    </cfRule>
  </conditionalFormatting>
  <conditionalFormatting sqref="G101">
    <cfRule type="expression" dxfId="935" priority="989" stopIfTrue="1">
      <formula>AND($A101&lt;&gt;"COMPOSICAO",$A101&lt;&gt;"INSUMO",$A101&lt;&gt;"")</formula>
    </cfRule>
    <cfRule type="expression" dxfId="934" priority="990" stopIfTrue="1">
      <formula>AND(OR($A101="COMPOSICAO",$A101="INSUMO",$A101&lt;&gt;""),$A101&lt;&gt;"")</formula>
    </cfRule>
  </conditionalFormatting>
  <conditionalFormatting sqref="G101">
    <cfRule type="expression" dxfId="933" priority="987" stopIfTrue="1">
      <formula>AND($A101&lt;&gt;"COMPOSICAO",$A101&lt;&gt;"INSUMO",$A101&lt;&gt;"")</formula>
    </cfRule>
    <cfRule type="expression" dxfId="932" priority="988" stopIfTrue="1">
      <formula>AND(OR($A101="COMPOSICAO",$A101="INSUMO",$A101&lt;&gt;""),$A101&lt;&gt;"")</formula>
    </cfRule>
  </conditionalFormatting>
  <conditionalFormatting sqref="G101">
    <cfRule type="expression" dxfId="931" priority="985" stopIfTrue="1">
      <formula>AND($A101&lt;&gt;"COMPOSICAO",$A101&lt;&gt;"INSUMO",$A101&lt;&gt;"")</formula>
    </cfRule>
    <cfRule type="expression" dxfId="930" priority="986" stopIfTrue="1">
      <formula>AND(OR($A101="COMPOSICAO",$A101="INSUMO",$A101&lt;&gt;""),$A101&lt;&gt;"")</formula>
    </cfRule>
  </conditionalFormatting>
  <conditionalFormatting sqref="G102">
    <cfRule type="expression" dxfId="929" priority="983" stopIfTrue="1">
      <formula>AND($A102&lt;&gt;"COMPOSICAO",$A102&lt;&gt;"INSUMO",$A102&lt;&gt;"")</formula>
    </cfRule>
    <cfRule type="expression" dxfId="928" priority="984" stopIfTrue="1">
      <formula>AND(OR($A102="COMPOSICAO",$A102="INSUMO",$A102&lt;&gt;""),$A102&lt;&gt;"")</formula>
    </cfRule>
  </conditionalFormatting>
  <conditionalFormatting sqref="G102">
    <cfRule type="expression" dxfId="927" priority="981" stopIfTrue="1">
      <formula>AND($A102&lt;&gt;"COMPOSICAO",$A102&lt;&gt;"INSUMO",$A102&lt;&gt;"")</formula>
    </cfRule>
    <cfRule type="expression" dxfId="926" priority="982" stopIfTrue="1">
      <formula>AND(OR($A102="COMPOSICAO",$A102="INSUMO",$A102&lt;&gt;""),$A102&lt;&gt;"")</formula>
    </cfRule>
  </conditionalFormatting>
  <conditionalFormatting sqref="G102">
    <cfRule type="expression" dxfId="925" priority="979" stopIfTrue="1">
      <formula>AND($A102&lt;&gt;"COMPOSICAO",$A102&lt;&gt;"INSUMO",$A102&lt;&gt;"")</formula>
    </cfRule>
    <cfRule type="expression" dxfId="924" priority="980" stopIfTrue="1">
      <formula>AND(OR($A102="COMPOSICAO",$A102="INSUMO",$A102&lt;&gt;""),$A102&lt;&gt;"")</formula>
    </cfRule>
  </conditionalFormatting>
  <conditionalFormatting sqref="G102">
    <cfRule type="expression" dxfId="923" priority="977" stopIfTrue="1">
      <formula>AND($A102&lt;&gt;"COMPOSICAO",$A102&lt;&gt;"INSUMO",$A102&lt;&gt;"")</formula>
    </cfRule>
    <cfRule type="expression" dxfId="922" priority="978" stopIfTrue="1">
      <formula>AND(OR($A102="COMPOSICAO",$A102="INSUMO",$A102&lt;&gt;""),$A102&lt;&gt;"")</formula>
    </cfRule>
  </conditionalFormatting>
  <conditionalFormatting sqref="G103">
    <cfRule type="expression" dxfId="921" priority="975" stopIfTrue="1">
      <formula>AND($A103&lt;&gt;"COMPOSICAO",$A103&lt;&gt;"INSUMO",$A103&lt;&gt;"")</formula>
    </cfRule>
    <cfRule type="expression" dxfId="920" priority="976" stopIfTrue="1">
      <formula>AND(OR($A103="COMPOSICAO",$A103="INSUMO",$A103&lt;&gt;""),$A103&lt;&gt;"")</formula>
    </cfRule>
  </conditionalFormatting>
  <conditionalFormatting sqref="G103">
    <cfRule type="expression" dxfId="919" priority="973" stopIfTrue="1">
      <formula>AND($A103&lt;&gt;"COMPOSICAO",$A103&lt;&gt;"INSUMO",$A103&lt;&gt;"")</formula>
    </cfRule>
    <cfRule type="expression" dxfId="918" priority="974" stopIfTrue="1">
      <formula>AND(OR($A103="COMPOSICAO",$A103="INSUMO",$A103&lt;&gt;""),$A103&lt;&gt;"")</formula>
    </cfRule>
  </conditionalFormatting>
  <conditionalFormatting sqref="G103">
    <cfRule type="expression" dxfId="917" priority="971" stopIfTrue="1">
      <formula>AND($A103&lt;&gt;"COMPOSICAO",$A103&lt;&gt;"INSUMO",$A103&lt;&gt;"")</formula>
    </cfRule>
    <cfRule type="expression" dxfId="916" priority="972" stopIfTrue="1">
      <formula>AND(OR($A103="COMPOSICAO",$A103="INSUMO",$A103&lt;&gt;""),$A103&lt;&gt;"")</formula>
    </cfRule>
  </conditionalFormatting>
  <conditionalFormatting sqref="G103">
    <cfRule type="expression" dxfId="915" priority="969" stopIfTrue="1">
      <formula>AND($A103&lt;&gt;"COMPOSICAO",$A103&lt;&gt;"INSUMO",$A103&lt;&gt;"")</formula>
    </cfRule>
    <cfRule type="expression" dxfId="914" priority="970" stopIfTrue="1">
      <formula>AND(OR($A103="COMPOSICAO",$A103="INSUMO",$A103&lt;&gt;""),$A103&lt;&gt;"")</formula>
    </cfRule>
  </conditionalFormatting>
  <conditionalFormatting sqref="A95">
    <cfRule type="expression" dxfId="913" priority="967" stopIfTrue="1">
      <formula>AND($A95&lt;&gt;"COMPOSICAO",$A95&lt;&gt;"INSUMO",$A95&lt;&gt;"")</formula>
    </cfRule>
    <cfRule type="expression" dxfId="912" priority="968" stopIfTrue="1">
      <formula>AND(OR($A95="COMPOSICAO",$A95="INSUMO",$A95&lt;&gt;""),$A95&lt;&gt;"")</formula>
    </cfRule>
  </conditionalFormatting>
  <conditionalFormatting sqref="A95">
    <cfRule type="expression" dxfId="911" priority="965" stopIfTrue="1">
      <formula>AND($A95&lt;&gt;"COMPOSICAO",$A95&lt;&gt;"INSUMO",$A95&lt;&gt;"")</formula>
    </cfRule>
    <cfRule type="expression" dxfId="910" priority="966" stopIfTrue="1">
      <formula>AND(OR($A95="COMPOSICAO",$A95="INSUMO",$A95&lt;&gt;""),$A95&lt;&gt;"")</formula>
    </cfRule>
  </conditionalFormatting>
  <conditionalFormatting sqref="A95">
    <cfRule type="expression" dxfId="909" priority="963" stopIfTrue="1">
      <formula>AND($A95&lt;&gt;"COMPOSICAO",$A95&lt;&gt;"INSUMO",$A95&lt;&gt;"")</formula>
    </cfRule>
    <cfRule type="expression" dxfId="908" priority="964" stopIfTrue="1">
      <formula>AND(OR($A95="COMPOSICAO",$A95="INSUMO",$A95&lt;&gt;""),$A95&lt;&gt;"")</formula>
    </cfRule>
  </conditionalFormatting>
  <conditionalFormatting sqref="A95">
    <cfRule type="expression" dxfId="907" priority="961" stopIfTrue="1">
      <formula>AND($A95&lt;&gt;"COMPOSICAO",$A95&lt;&gt;"INSUMO",$A95&lt;&gt;"")</formula>
    </cfRule>
    <cfRule type="expression" dxfId="906" priority="962" stopIfTrue="1">
      <formula>AND(OR($A95="COMPOSICAO",$A95="INSUMO",$A95&lt;&gt;""),$A95&lt;&gt;"")</formula>
    </cfRule>
  </conditionalFormatting>
  <conditionalFormatting sqref="A95">
    <cfRule type="expression" dxfId="905" priority="959" stopIfTrue="1">
      <formula>AND($A95&lt;&gt;"COMPOSICAO",$A95&lt;&gt;"INSUMO",$A95&lt;&gt;"")</formula>
    </cfRule>
    <cfRule type="expression" dxfId="904" priority="960" stopIfTrue="1">
      <formula>AND(OR($A95="COMPOSICAO",$A95="INSUMO",$A95&lt;&gt;""),$A95&lt;&gt;"")</formula>
    </cfRule>
  </conditionalFormatting>
  <conditionalFormatting sqref="A108:E114">
    <cfRule type="expression" dxfId="903" priority="957" stopIfTrue="1">
      <formula>AND($A108&lt;&gt;"COMPOSICAO",$A108&lt;&gt;"INSUMO",$A108&lt;&gt;"")</formula>
    </cfRule>
    <cfRule type="expression" dxfId="902" priority="958" stopIfTrue="1">
      <formula>AND(OR($A108="COMPOSICAO",$A108="INSUMO",$A108&lt;&gt;""),$A108&lt;&gt;"")</formula>
    </cfRule>
  </conditionalFormatting>
  <conditionalFormatting sqref="E108">
    <cfRule type="expression" dxfId="901" priority="955" stopIfTrue="1">
      <formula>AND($A108&lt;&gt;"COMPOSICAO",$A108&lt;&gt;"INSUMO",$A108&lt;&gt;"")</formula>
    </cfRule>
    <cfRule type="expression" dxfId="900" priority="956" stopIfTrue="1">
      <formula>AND(OR($A108="COMPOSICAO",$A108="INSUMO",$A108&lt;&gt;""),$A108&lt;&gt;"")</formula>
    </cfRule>
  </conditionalFormatting>
  <conditionalFormatting sqref="E108">
    <cfRule type="expression" dxfId="899" priority="953" stopIfTrue="1">
      <formula>AND($A108&lt;&gt;"COMPOSICAO",$A108&lt;&gt;"INSUMO",$A108&lt;&gt;"")</formula>
    </cfRule>
    <cfRule type="expression" dxfId="898" priority="954" stopIfTrue="1">
      <formula>AND(OR($A108="COMPOSICAO",$A108="INSUMO",$A108&lt;&gt;""),$A108&lt;&gt;"")</formula>
    </cfRule>
  </conditionalFormatting>
  <conditionalFormatting sqref="E108">
    <cfRule type="expression" dxfId="897" priority="951" stopIfTrue="1">
      <formula>AND($A108&lt;&gt;"COMPOSICAO",$A108&lt;&gt;"INSUMO",$A108&lt;&gt;"")</formula>
    </cfRule>
    <cfRule type="expression" dxfId="896" priority="952" stopIfTrue="1">
      <formula>AND(OR($A108="COMPOSICAO",$A108="INSUMO",$A108&lt;&gt;""),$A108&lt;&gt;"")</formula>
    </cfRule>
  </conditionalFormatting>
  <conditionalFormatting sqref="E108:G108">
    <cfRule type="expression" dxfId="895" priority="949" stopIfTrue="1">
      <formula>AND($A108&lt;&gt;"COMPOSICAO",$A108&lt;&gt;"INSUMO",$A108&lt;&gt;"")</formula>
    </cfRule>
    <cfRule type="expression" dxfId="894" priority="950" stopIfTrue="1">
      <formula>AND(OR($A108="COMPOSICAO",$A108="INSUMO",$A108&lt;&gt;""),$A108&lt;&gt;"")</formula>
    </cfRule>
  </conditionalFormatting>
  <conditionalFormatting sqref="E108">
    <cfRule type="expression" dxfId="893" priority="947" stopIfTrue="1">
      <formula>AND($A108&lt;&gt;"COMPOSICAO",$A108&lt;&gt;"INSUMO",$A108&lt;&gt;"")</formula>
    </cfRule>
    <cfRule type="expression" dxfId="892" priority="948" stopIfTrue="1">
      <formula>AND(OR($A108="COMPOSICAO",$A108="INSUMO",$A108&lt;&gt;""),$A108&lt;&gt;"")</formula>
    </cfRule>
  </conditionalFormatting>
  <conditionalFormatting sqref="E108">
    <cfRule type="expression" dxfId="891" priority="945" stopIfTrue="1">
      <formula>AND($A108&lt;&gt;"COMPOSICAO",$A108&lt;&gt;"INSUMO",$A108&lt;&gt;"")</formula>
    </cfRule>
    <cfRule type="expression" dxfId="890" priority="946" stopIfTrue="1">
      <formula>AND(OR($A108="COMPOSICAO",$A108="INSUMO",$A108&lt;&gt;""),$A108&lt;&gt;"")</formula>
    </cfRule>
  </conditionalFormatting>
  <conditionalFormatting sqref="E108">
    <cfRule type="expression" dxfId="889" priority="943" stopIfTrue="1">
      <formula>AND($A108&lt;&gt;"COMPOSICAO",$A108&lt;&gt;"INSUMO",$A108&lt;&gt;"")</formula>
    </cfRule>
    <cfRule type="expression" dxfId="888" priority="944" stopIfTrue="1">
      <formula>AND(OR($A108="COMPOSICAO",$A108="INSUMO",$A108&lt;&gt;""),$A108&lt;&gt;"")</formula>
    </cfRule>
  </conditionalFormatting>
  <conditionalFormatting sqref="E108">
    <cfRule type="expression" dxfId="887" priority="941" stopIfTrue="1">
      <formula>AND($A108&lt;&gt;"COMPOSICAO",$A108&lt;&gt;"INSUMO",$A108&lt;&gt;"")</formula>
    </cfRule>
    <cfRule type="expression" dxfId="886" priority="942" stopIfTrue="1">
      <formula>AND(OR($A108="COMPOSICAO",$A108="INSUMO",$A108&lt;&gt;""),$A108&lt;&gt;"")</formula>
    </cfRule>
  </conditionalFormatting>
  <conditionalFormatting sqref="E108">
    <cfRule type="expression" dxfId="885" priority="939" stopIfTrue="1">
      <formula>AND($A108&lt;&gt;"COMPOSICAO",$A108&lt;&gt;"INSUMO",$A108&lt;&gt;"")</formula>
    </cfRule>
    <cfRule type="expression" dxfId="884" priority="940" stopIfTrue="1">
      <formula>AND(OR($A108="COMPOSICAO",$A108="INSUMO",$A108&lt;&gt;""),$A108&lt;&gt;"")</formula>
    </cfRule>
  </conditionalFormatting>
  <conditionalFormatting sqref="E108">
    <cfRule type="expression" dxfId="883" priority="937" stopIfTrue="1">
      <formula>AND($A108&lt;&gt;"COMPOSICAO",$A108&lt;&gt;"INSUMO",$A108&lt;&gt;"")</formula>
    </cfRule>
    <cfRule type="expression" dxfId="882" priority="938" stopIfTrue="1">
      <formula>AND(OR($A108="COMPOSICAO",$A108="INSUMO",$A108&lt;&gt;""),$A108&lt;&gt;"")</formula>
    </cfRule>
  </conditionalFormatting>
  <conditionalFormatting sqref="E108">
    <cfRule type="expression" dxfId="881" priority="935" stopIfTrue="1">
      <formula>AND($A108&lt;&gt;"COMPOSICAO",$A108&lt;&gt;"INSUMO",$A108&lt;&gt;"")</formula>
    </cfRule>
    <cfRule type="expression" dxfId="880" priority="936" stopIfTrue="1">
      <formula>AND(OR($A108="COMPOSICAO",$A108="INSUMO",$A108&lt;&gt;""),$A108&lt;&gt;"")</formula>
    </cfRule>
  </conditionalFormatting>
  <conditionalFormatting sqref="E108:F108">
    <cfRule type="expression" dxfId="879" priority="933" stopIfTrue="1">
      <formula>AND($A108&lt;&gt;"COMPOSICAO",$A108&lt;&gt;"INSUMO",$A108&lt;&gt;"")</formula>
    </cfRule>
    <cfRule type="expression" dxfId="878" priority="934" stopIfTrue="1">
      <formula>AND(OR($A108="COMPOSICAO",$A108="INSUMO",$A108&lt;&gt;""),$A108&lt;&gt;"")</formula>
    </cfRule>
  </conditionalFormatting>
  <conditionalFormatting sqref="G109">
    <cfRule type="expression" dxfId="877" priority="931" stopIfTrue="1">
      <formula>AND($A109&lt;&gt;"COMPOSICAO",$A109&lt;&gt;"INSUMO",$A109&lt;&gt;"")</formula>
    </cfRule>
    <cfRule type="expression" dxfId="876" priority="932" stopIfTrue="1">
      <formula>AND(OR($A109="COMPOSICAO",$A109="INSUMO",$A109&lt;&gt;""),$A109&lt;&gt;"")</formula>
    </cfRule>
  </conditionalFormatting>
  <conditionalFormatting sqref="G109">
    <cfRule type="expression" dxfId="875" priority="929" stopIfTrue="1">
      <formula>AND($A109&lt;&gt;"COMPOSICAO",$A109&lt;&gt;"INSUMO",$A109&lt;&gt;"")</formula>
    </cfRule>
    <cfRule type="expression" dxfId="874" priority="930" stopIfTrue="1">
      <formula>AND(OR($A109="COMPOSICAO",$A109="INSUMO",$A109&lt;&gt;""),$A109&lt;&gt;"")</formula>
    </cfRule>
  </conditionalFormatting>
  <conditionalFormatting sqref="G109">
    <cfRule type="expression" dxfId="873" priority="927" stopIfTrue="1">
      <formula>AND($A109&lt;&gt;"COMPOSICAO",$A109&lt;&gt;"INSUMO",$A109&lt;&gt;"")</formula>
    </cfRule>
    <cfRule type="expression" dxfId="872" priority="928" stopIfTrue="1">
      <formula>AND(OR($A109="COMPOSICAO",$A109="INSUMO",$A109&lt;&gt;""),$A109&lt;&gt;"")</formula>
    </cfRule>
  </conditionalFormatting>
  <conditionalFormatting sqref="G109">
    <cfRule type="expression" dxfId="871" priority="925" stopIfTrue="1">
      <formula>AND($A109&lt;&gt;"COMPOSICAO",$A109&lt;&gt;"INSUMO",$A109&lt;&gt;"")</formula>
    </cfRule>
    <cfRule type="expression" dxfId="870" priority="926" stopIfTrue="1">
      <formula>AND(OR($A109="COMPOSICAO",$A109="INSUMO",$A109&lt;&gt;""),$A109&lt;&gt;"")</formula>
    </cfRule>
  </conditionalFormatting>
  <conditionalFormatting sqref="G110">
    <cfRule type="expression" dxfId="869" priority="923" stopIfTrue="1">
      <formula>AND($A110&lt;&gt;"COMPOSICAO",$A110&lt;&gt;"INSUMO",$A110&lt;&gt;"")</formula>
    </cfRule>
    <cfRule type="expression" dxfId="868" priority="924" stopIfTrue="1">
      <formula>AND(OR($A110="COMPOSICAO",$A110="INSUMO",$A110&lt;&gt;""),$A110&lt;&gt;"")</formula>
    </cfRule>
  </conditionalFormatting>
  <conditionalFormatting sqref="G110">
    <cfRule type="expression" dxfId="867" priority="921" stopIfTrue="1">
      <formula>AND($A110&lt;&gt;"COMPOSICAO",$A110&lt;&gt;"INSUMO",$A110&lt;&gt;"")</formula>
    </cfRule>
    <cfRule type="expression" dxfId="866" priority="922" stopIfTrue="1">
      <formula>AND(OR($A110="COMPOSICAO",$A110="INSUMO",$A110&lt;&gt;""),$A110&lt;&gt;"")</formula>
    </cfRule>
  </conditionalFormatting>
  <conditionalFormatting sqref="G110">
    <cfRule type="expression" dxfId="865" priority="919" stopIfTrue="1">
      <formula>AND($A110&lt;&gt;"COMPOSICAO",$A110&lt;&gt;"INSUMO",$A110&lt;&gt;"")</formula>
    </cfRule>
    <cfRule type="expression" dxfId="864" priority="920" stopIfTrue="1">
      <formula>AND(OR($A110="COMPOSICAO",$A110="INSUMO",$A110&lt;&gt;""),$A110&lt;&gt;"")</formula>
    </cfRule>
  </conditionalFormatting>
  <conditionalFormatting sqref="G110">
    <cfRule type="expression" dxfId="863" priority="917" stopIfTrue="1">
      <formula>AND($A110&lt;&gt;"COMPOSICAO",$A110&lt;&gt;"INSUMO",$A110&lt;&gt;"")</formula>
    </cfRule>
    <cfRule type="expression" dxfId="862" priority="918" stopIfTrue="1">
      <formula>AND(OR($A110="COMPOSICAO",$A110="INSUMO",$A110&lt;&gt;""),$A110&lt;&gt;"")</formula>
    </cfRule>
  </conditionalFormatting>
  <conditionalFormatting sqref="G111">
    <cfRule type="expression" dxfId="861" priority="915" stopIfTrue="1">
      <formula>AND($A111&lt;&gt;"COMPOSICAO",$A111&lt;&gt;"INSUMO",$A111&lt;&gt;"")</formula>
    </cfRule>
    <cfRule type="expression" dxfId="860" priority="916" stopIfTrue="1">
      <formula>AND(OR($A111="COMPOSICAO",$A111="INSUMO",$A111&lt;&gt;""),$A111&lt;&gt;"")</formula>
    </cfRule>
  </conditionalFormatting>
  <conditionalFormatting sqref="G111">
    <cfRule type="expression" dxfId="859" priority="913" stopIfTrue="1">
      <formula>AND($A111&lt;&gt;"COMPOSICAO",$A111&lt;&gt;"INSUMO",$A111&lt;&gt;"")</formula>
    </cfRule>
    <cfRule type="expression" dxfId="858" priority="914" stopIfTrue="1">
      <formula>AND(OR($A111="COMPOSICAO",$A111="INSUMO",$A111&lt;&gt;""),$A111&lt;&gt;"")</formula>
    </cfRule>
  </conditionalFormatting>
  <conditionalFormatting sqref="G111">
    <cfRule type="expression" dxfId="857" priority="911" stopIfTrue="1">
      <formula>AND($A111&lt;&gt;"COMPOSICAO",$A111&lt;&gt;"INSUMO",$A111&lt;&gt;"")</formula>
    </cfRule>
    <cfRule type="expression" dxfId="856" priority="912" stopIfTrue="1">
      <formula>AND(OR($A111="COMPOSICAO",$A111="INSUMO",$A111&lt;&gt;""),$A111&lt;&gt;"")</formula>
    </cfRule>
  </conditionalFormatting>
  <conditionalFormatting sqref="G111">
    <cfRule type="expression" dxfId="855" priority="909" stopIfTrue="1">
      <formula>AND($A111&lt;&gt;"COMPOSICAO",$A111&lt;&gt;"INSUMO",$A111&lt;&gt;"")</formula>
    </cfRule>
    <cfRule type="expression" dxfId="854" priority="910" stopIfTrue="1">
      <formula>AND(OR($A111="COMPOSICAO",$A111="INSUMO",$A111&lt;&gt;""),$A111&lt;&gt;"")</formula>
    </cfRule>
  </conditionalFormatting>
  <conditionalFormatting sqref="G112">
    <cfRule type="expression" dxfId="853" priority="907" stopIfTrue="1">
      <formula>AND($A112&lt;&gt;"COMPOSICAO",$A112&lt;&gt;"INSUMO",$A112&lt;&gt;"")</formula>
    </cfRule>
    <cfRule type="expression" dxfId="852" priority="908" stopIfTrue="1">
      <formula>AND(OR($A112="COMPOSICAO",$A112="INSUMO",$A112&lt;&gt;""),$A112&lt;&gt;"")</formula>
    </cfRule>
  </conditionalFormatting>
  <conditionalFormatting sqref="G112">
    <cfRule type="expression" dxfId="851" priority="905" stopIfTrue="1">
      <formula>AND($A112&lt;&gt;"COMPOSICAO",$A112&lt;&gt;"INSUMO",$A112&lt;&gt;"")</formula>
    </cfRule>
    <cfRule type="expression" dxfId="850" priority="906" stopIfTrue="1">
      <formula>AND(OR($A112="COMPOSICAO",$A112="INSUMO",$A112&lt;&gt;""),$A112&lt;&gt;"")</formula>
    </cfRule>
  </conditionalFormatting>
  <conditionalFormatting sqref="G112">
    <cfRule type="expression" dxfId="849" priority="903" stopIfTrue="1">
      <formula>AND($A112&lt;&gt;"COMPOSICAO",$A112&lt;&gt;"INSUMO",$A112&lt;&gt;"")</formula>
    </cfRule>
    <cfRule type="expression" dxfId="848" priority="904" stopIfTrue="1">
      <formula>AND(OR($A112="COMPOSICAO",$A112="INSUMO",$A112&lt;&gt;""),$A112&lt;&gt;"")</formula>
    </cfRule>
  </conditionalFormatting>
  <conditionalFormatting sqref="G112">
    <cfRule type="expression" dxfId="847" priority="901" stopIfTrue="1">
      <formula>AND($A112&lt;&gt;"COMPOSICAO",$A112&lt;&gt;"INSUMO",$A112&lt;&gt;"")</formula>
    </cfRule>
    <cfRule type="expression" dxfId="846" priority="902" stopIfTrue="1">
      <formula>AND(OR($A112="COMPOSICAO",$A112="INSUMO",$A112&lt;&gt;""),$A112&lt;&gt;"")</formula>
    </cfRule>
  </conditionalFormatting>
  <conditionalFormatting sqref="G113">
    <cfRule type="expression" dxfId="845" priority="899" stopIfTrue="1">
      <formula>AND($A113&lt;&gt;"COMPOSICAO",$A113&lt;&gt;"INSUMO",$A113&lt;&gt;"")</formula>
    </cfRule>
    <cfRule type="expression" dxfId="844" priority="900" stopIfTrue="1">
      <formula>AND(OR($A113="COMPOSICAO",$A113="INSUMO",$A113&lt;&gt;""),$A113&lt;&gt;"")</formula>
    </cfRule>
  </conditionalFormatting>
  <conditionalFormatting sqref="G113">
    <cfRule type="expression" dxfId="843" priority="897" stopIfTrue="1">
      <formula>AND($A113&lt;&gt;"COMPOSICAO",$A113&lt;&gt;"INSUMO",$A113&lt;&gt;"")</formula>
    </cfRule>
    <cfRule type="expression" dxfId="842" priority="898" stopIfTrue="1">
      <formula>AND(OR($A113="COMPOSICAO",$A113="INSUMO",$A113&lt;&gt;""),$A113&lt;&gt;"")</formula>
    </cfRule>
  </conditionalFormatting>
  <conditionalFormatting sqref="G113">
    <cfRule type="expression" dxfId="841" priority="895" stopIfTrue="1">
      <formula>AND($A113&lt;&gt;"COMPOSICAO",$A113&lt;&gt;"INSUMO",$A113&lt;&gt;"")</formula>
    </cfRule>
    <cfRule type="expression" dxfId="840" priority="896" stopIfTrue="1">
      <formula>AND(OR($A113="COMPOSICAO",$A113="INSUMO",$A113&lt;&gt;""),$A113&lt;&gt;"")</formula>
    </cfRule>
  </conditionalFormatting>
  <conditionalFormatting sqref="G113">
    <cfRule type="expression" dxfId="839" priority="893" stopIfTrue="1">
      <formula>AND($A113&lt;&gt;"COMPOSICAO",$A113&lt;&gt;"INSUMO",$A113&lt;&gt;"")</formula>
    </cfRule>
    <cfRule type="expression" dxfId="838" priority="894" stopIfTrue="1">
      <formula>AND(OR($A113="COMPOSICAO",$A113="INSUMO",$A113&lt;&gt;""),$A113&lt;&gt;"")</formula>
    </cfRule>
  </conditionalFormatting>
  <conditionalFormatting sqref="G114">
    <cfRule type="expression" dxfId="837" priority="891" stopIfTrue="1">
      <formula>AND($A114&lt;&gt;"COMPOSICAO",$A114&lt;&gt;"INSUMO",$A114&lt;&gt;"")</formula>
    </cfRule>
    <cfRule type="expression" dxfId="836" priority="892" stopIfTrue="1">
      <formula>AND(OR($A114="COMPOSICAO",$A114="INSUMO",$A114&lt;&gt;""),$A114&lt;&gt;"")</formula>
    </cfRule>
  </conditionalFormatting>
  <conditionalFormatting sqref="G114">
    <cfRule type="expression" dxfId="835" priority="889" stopIfTrue="1">
      <formula>AND($A114&lt;&gt;"COMPOSICAO",$A114&lt;&gt;"INSUMO",$A114&lt;&gt;"")</formula>
    </cfRule>
    <cfRule type="expression" dxfId="834" priority="890" stopIfTrue="1">
      <formula>AND(OR($A114="COMPOSICAO",$A114="INSUMO",$A114&lt;&gt;""),$A114&lt;&gt;"")</formula>
    </cfRule>
  </conditionalFormatting>
  <conditionalFormatting sqref="G114">
    <cfRule type="expression" dxfId="833" priority="887" stopIfTrue="1">
      <formula>AND($A114&lt;&gt;"COMPOSICAO",$A114&lt;&gt;"INSUMO",$A114&lt;&gt;"")</formula>
    </cfRule>
    <cfRule type="expression" dxfId="832" priority="888" stopIfTrue="1">
      <formula>AND(OR($A114="COMPOSICAO",$A114="INSUMO",$A114&lt;&gt;""),$A114&lt;&gt;"")</formula>
    </cfRule>
  </conditionalFormatting>
  <conditionalFormatting sqref="G114">
    <cfRule type="expression" dxfId="831" priority="885" stopIfTrue="1">
      <formula>AND($A114&lt;&gt;"COMPOSICAO",$A114&lt;&gt;"INSUMO",$A114&lt;&gt;"")</formula>
    </cfRule>
    <cfRule type="expression" dxfId="830" priority="886" stopIfTrue="1">
      <formula>AND(OR($A114="COMPOSICAO",$A114="INSUMO",$A114&lt;&gt;""),$A114&lt;&gt;"")</formula>
    </cfRule>
  </conditionalFormatting>
  <conditionalFormatting sqref="A119:E124">
    <cfRule type="expression" dxfId="829" priority="883" stopIfTrue="1">
      <formula>AND($A119&lt;&gt;"COMPOSICAO",$A119&lt;&gt;"INSUMO",$A119&lt;&gt;"")</formula>
    </cfRule>
    <cfRule type="expression" dxfId="828" priority="884" stopIfTrue="1">
      <formula>AND(OR($A119="COMPOSICAO",$A119="INSUMO",$A119&lt;&gt;""),$A119&lt;&gt;"")</formula>
    </cfRule>
  </conditionalFormatting>
  <conditionalFormatting sqref="E119">
    <cfRule type="expression" dxfId="827" priority="881" stopIfTrue="1">
      <formula>AND($A119&lt;&gt;"COMPOSICAO",$A119&lt;&gt;"INSUMO",$A119&lt;&gt;"")</formula>
    </cfRule>
    <cfRule type="expression" dxfId="826" priority="882" stopIfTrue="1">
      <formula>AND(OR($A119="COMPOSICAO",$A119="INSUMO",$A119&lt;&gt;""),$A119&lt;&gt;"")</formula>
    </cfRule>
  </conditionalFormatting>
  <conditionalFormatting sqref="E119">
    <cfRule type="expression" dxfId="825" priority="879" stopIfTrue="1">
      <formula>AND($A119&lt;&gt;"COMPOSICAO",$A119&lt;&gt;"INSUMO",$A119&lt;&gt;"")</formula>
    </cfRule>
    <cfRule type="expression" dxfId="824" priority="880" stopIfTrue="1">
      <formula>AND(OR($A119="COMPOSICAO",$A119="INSUMO",$A119&lt;&gt;""),$A119&lt;&gt;"")</formula>
    </cfRule>
  </conditionalFormatting>
  <conditionalFormatting sqref="E119">
    <cfRule type="expression" dxfId="823" priority="877" stopIfTrue="1">
      <formula>AND($A119&lt;&gt;"COMPOSICAO",$A119&lt;&gt;"INSUMO",$A119&lt;&gt;"")</formula>
    </cfRule>
    <cfRule type="expression" dxfId="822" priority="878" stopIfTrue="1">
      <formula>AND(OR($A119="COMPOSICAO",$A119="INSUMO",$A119&lt;&gt;""),$A119&lt;&gt;"")</formula>
    </cfRule>
  </conditionalFormatting>
  <conditionalFormatting sqref="E119">
    <cfRule type="expression" dxfId="821" priority="875" stopIfTrue="1">
      <formula>AND($A119&lt;&gt;"COMPOSICAO",$A119&lt;&gt;"INSUMO",$A119&lt;&gt;"")</formula>
    </cfRule>
    <cfRule type="expression" dxfId="820" priority="876" stopIfTrue="1">
      <formula>AND(OR($A119="COMPOSICAO",$A119="INSUMO",$A119&lt;&gt;""),$A119&lt;&gt;"")</formula>
    </cfRule>
  </conditionalFormatting>
  <conditionalFormatting sqref="E119:G119">
    <cfRule type="expression" dxfId="819" priority="873" stopIfTrue="1">
      <formula>AND($A119&lt;&gt;"COMPOSICAO",$A119&lt;&gt;"INSUMO",$A119&lt;&gt;"")</formula>
    </cfRule>
    <cfRule type="expression" dxfId="818" priority="874" stopIfTrue="1">
      <formula>AND(OR($A119="COMPOSICAO",$A119="INSUMO",$A119&lt;&gt;""),$A119&lt;&gt;"")</formula>
    </cfRule>
  </conditionalFormatting>
  <conditionalFormatting sqref="E119">
    <cfRule type="expression" dxfId="817" priority="871" stopIfTrue="1">
      <formula>AND($A119&lt;&gt;"COMPOSICAO",$A119&lt;&gt;"INSUMO",$A119&lt;&gt;"")</formula>
    </cfRule>
    <cfRule type="expression" dxfId="816" priority="872" stopIfTrue="1">
      <formula>AND(OR($A119="COMPOSICAO",$A119="INSUMO",$A119&lt;&gt;""),$A119&lt;&gt;"")</formula>
    </cfRule>
  </conditionalFormatting>
  <conditionalFormatting sqref="E119">
    <cfRule type="expression" dxfId="815" priority="869" stopIfTrue="1">
      <formula>AND($A119&lt;&gt;"COMPOSICAO",$A119&lt;&gt;"INSUMO",$A119&lt;&gt;"")</formula>
    </cfRule>
    <cfRule type="expression" dxfId="814" priority="870" stopIfTrue="1">
      <formula>AND(OR($A119="COMPOSICAO",$A119="INSUMO",$A119&lt;&gt;""),$A119&lt;&gt;"")</formula>
    </cfRule>
  </conditionalFormatting>
  <conditionalFormatting sqref="E119">
    <cfRule type="expression" dxfId="813" priority="867" stopIfTrue="1">
      <formula>AND($A119&lt;&gt;"COMPOSICAO",$A119&lt;&gt;"INSUMO",$A119&lt;&gt;"")</formula>
    </cfRule>
    <cfRule type="expression" dxfId="812" priority="868" stopIfTrue="1">
      <formula>AND(OR($A119="COMPOSICAO",$A119="INSUMO",$A119&lt;&gt;""),$A119&lt;&gt;"")</formula>
    </cfRule>
  </conditionalFormatting>
  <conditionalFormatting sqref="E119">
    <cfRule type="expression" dxfId="811" priority="865" stopIfTrue="1">
      <formula>AND($A119&lt;&gt;"COMPOSICAO",$A119&lt;&gt;"INSUMO",$A119&lt;&gt;"")</formula>
    </cfRule>
    <cfRule type="expression" dxfId="810" priority="866" stopIfTrue="1">
      <formula>AND(OR($A119="COMPOSICAO",$A119="INSUMO",$A119&lt;&gt;""),$A119&lt;&gt;"")</formula>
    </cfRule>
  </conditionalFormatting>
  <conditionalFormatting sqref="E119">
    <cfRule type="expression" dxfId="809" priority="863" stopIfTrue="1">
      <formula>AND($A119&lt;&gt;"COMPOSICAO",$A119&lt;&gt;"INSUMO",$A119&lt;&gt;"")</formula>
    </cfRule>
    <cfRule type="expression" dxfId="808" priority="864" stopIfTrue="1">
      <formula>AND(OR($A119="COMPOSICAO",$A119="INSUMO",$A119&lt;&gt;""),$A119&lt;&gt;"")</formula>
    </cfRule>
  </conditionalFormatting>
  <conditionalFormatting sqref="E119">
    <cfRule type="expression" dxfId="807" priority="861" stopIfTrue="1">
      <formula>AND($A119&lt;&gt;"COMPOSICAO",$A119&lt;&gt;"INSUMO",$A119&lt;&gt;"")</formula>
    </cfRule>
    <cfRule type="expression" dxfId="806" priority="862" stopIfTrue="1">
      <formula>AND(OR($A119="COMPOSICAO",$A119="INSUMO",$A119&lt;&gt;""),$A119&lt;&gt;"")</formula>
    </cfRule>
  </conditionalFormatting>
  <conditionalFormatting sqref="E119">
    <cfRule type="expression" dxfId="805" priority="859" stopIfTrue="1">
      <formula>AND($A119&lt;&gt;"COMPOSICAO",$A119&lt;&gt;"INSUMO",$A119&lt;&gt;"")</formula>
    </cfRule>
    <cfRule type="expression" dxfId="804" priority="860" stopIfTrue="1">
      <formula>AND(OR($A119="COMPOSICAO",$A119="INSUMO",$A119&lt;&gt;""),$A119&lt;&gt;"")</formula>
    </cfRule>
  </conditionalFormatting>
  <conditionalFormatting sqref="E119:F119">
    <cfRule type="expression" dxfId="803" priority="857" stopIfTrue="1">
      <formula>AND($A119&lt;&gt;"COMPOSICAO",$A119&lt;&gt;"INSUMO",$A119&lt;&gt;"")</formula>
    </cfRule>
    <cfRule type="expression" dxfId="802" priority="858" stopIfTrue="1">
      <formula>AND(OR($A119="COMPOSICAO",$A119="INSUMO",$A119&lt;&gt;""),$A119&lt;&gt;"")</formula>
    </cfRule>
  </conditionalFormatting>
  <conditionalFormatting sqref="G120">
    <cfRule type="expression" dxfId="801" priority="855" stopIfTrue="1">
      <formula>AND($A120&lt;&gt;"COMPOSICAO",$A120&lt;&gt;"INSUMO",$A120&lt;&gt;"")</formula>
    </cfRule>
    <cfRule type="expression" dxfId="800" priority="856" stopIfTrue="1">
      <formula>AND(OR($A120="COMPOSICAO",$A120="INSUMO",$A120&lt;&gt;""),$A120&lt;&gt;"")</formula>
    </cfRule>
  </conditionalFormatting>
  <conditionalFormatting sqref="G120">
    <cfRule type="expression" dxfId="799" priority="853" stopIfTrue="1">
      <formula>AND($A120&lt;&gt;"COMPOSICAO",$A120&lt;&gt;"INSUMO",$A120&lt;&gt;"")</formula>
    </cfRule>
    <cfRule type="expression" dxfId="798" priority="854" stopIfTrue="1">
      <formula>AND(OR($A120="COMPOSICAO",$A120="INSUMO",$A120&lt;&gt;""),$A120&lt;&gt;"")</formula>
    </cfRule>
  </conditionalFormatting>
  <conditionalFormatting sqref="G120">
    <cfRule type="expression" dxfId="797" priority="851" stopIfTrue="1">
      <formula>AND($A120&lt;&gt;"COMPOSICAO",$A120&lt;&gt;"INSUMO",$A120&lt;&gt;"")</formula>
    </cfRule>
    <cfRule type="expression" dxfId="796" priority="852" stopIfTrue="1">
      <formula>AND(OR($A120="COMPOSICAO",$A120="INSUMO",$A120&lt;&gt;""),$A120&lt;&gt;"")</formula>
    </cfRule>
  </conditionalFormatting>
  <conditionalFormatting sqref="G120">
    <cfRule type="expression" dxfId="795" priority="849" stopIfTrue="1">
      <formula>AND($A120&lt;&gt;"COMPOSICAO",$A120&lt;&gt;"INSUMO",$A120&lt;&gt;"")</formula>
    </cfRule>
    <cfRule type="expression" dxfId="794" priority="850" stopIfTrue="1">
      <formula>AND(OR($A120="COMPOSICAO",$A120="INSUMO",$A120&lt;&gt;""),$A120&lt;&gt;"")</formula>
    </cfRule>
  </conditionalFormatting>
  <conditionalFormatting sqref="G121">
    <cfRule type="expression" dxfId="793" priority="847" stopIfTrue="1">
      <formula>AND($A121&lt;&gt;"COMPOSICAO",$A121&lt;&gt;"INSUMO",$A121&lt;&gt;"")</formula>
    </cfRule>
    <cfRule type="expression" dxfId="792" priority="848" stopIfTrue="1">
      <formula>AND(OR($A121="COMPOSICAO",$A121="INSUMO",$A121&lt;&gt;""),$A121&lt;&gt;"")</formula>
    </cfRule>
  </conditionalFormatting>
  <conditionalFormatting sqref="G121">
    <cfRule type="expression" dxfId="791" priority="845" stopIfTrue="1">
      <formula>AND($A121&lt;&gt;"COMPOSICAO",$A121&lt;&gt;"INSUMO",$A121&lt;&gt;"")</formula>
    </cfRule>
    <cfRule type="expression" dxfId="790" priority="846" stopIfTrue="1">
      <formula>AND(OR($A121="COMPOSICAO",$A121="INSUMO",$A121&lt;&gt;""),$A121&lt;&gt;"")</formula>
    </cfRule>
  </conditionalFormatting>
  <conditionalFormatting sqref="G121">
    <cfRule type="expression" dxfId="789" priority="843" stopIfTrue="1">
      <formula>AND($A121&lt;&gt;"COMPOSICAO",$A121&lt;&gt;"INSUMO",$A121&lt;&gt;"")</formula>
    </cfRule>
    <cfRule type="expression" dxfId="788" priority="844" stopIfTrue="1">
      <formula>AND(OR($A121="COMPOSICAO",$A121="INSUMO",$A121&lt;&gt;""),$A121&lt;&gt;"")</formula>
    </cfRule>
  </conditionalFormatting>
  <conditionalFormatting sqref="G121">
    <cfRule type="expression" dxfId="787" priority="841" stopIfTrue="1">
      <formula>AND($A121&lt;&gt;"COMPOSICAO",$A121&lt;&gt;"INSUMO",$A121&lt;&gt;"")</formula>
    </cfRule>
    <cfRule type="expression" dxfId="786" priority="842" stopIfTrue="1">
      <formula>AND(OR($A121="COMPOSICAO",$A121="INSUMO",$A121&lt;&gt;""),$A121&lt;&gt;"")</formula>
    </cfRule>
  </conditionalFormatting>
  <conditionalFormatting sqref="G122">
    <cfRule type="expression" dxfId="785" priority="839" stopIfTrue="1">
      <formula>AND($A122&lt;&gt;"COMPOSICAO",$A122&lt;&gt;"INSUMO",$A122&lt;&gt;"")</formula>
    </cfRule>
    <cfRule type="expression" dxfId="784" priority="840" stopIfTrue="1">
      <formula>AND(OR($A122="COMPOSICAO",$A122="INSUMO",$A122&lt;&gt;""),$A122&lt;&gt;"")</formula>
    </cfRule>
  </conditionalFormatting>
  <conditionalFormatting sqref="G122">
    <cfRule type="expression" dxfId="783" priority="837" stopIfTrue="1">
      <formula>AND($A122&lt;&gt;"COMPOSICAO",$A122&lt;&gt;"INSUMO",$A122&lt;&gt;"")</formula>
    </cfRule>
    <cfRule type="expression" dxfId="782" priority="838" stopIfTrue="1">
      <formula>AND(OR($A122="COMPOSICAO",$A122="INSUMO",$A122&lt;&gt;""),$A122&lt;&gt;"")</formula>
    </cfRule>
  </conditionalFormatting>
  <conditionalFormatting sqref="G122">
    <cfRule type="expression" dxfId="781" priority="835" stopIfTrue="1">
      <formula>AND($A122&lt;&gt;"COMPOSICAO",$A122&lt;&gt;"INSUMO",$A122&lt;&gt;"")</formula>
    </cfRule>
    <cfRule type="expression" dxfId="780" priority="836" stopIfTrue="1">
      <formula>AND(OR($A122="COMPOSICAO",$A122="INSUMO",$A122&lt;&gt;""),$A122&lt;&gt;"")</formula>
    </cfRule>
  </conditionalFormatting>
  <conditionalFormatting sqref="G122">
    <cfRule type="expression" dxfId="779" priority="833" stopIfTrue="1">
      <formula>AND($A122&lt;&gt;"COMPOSICAO",$A122&lt;&gt;"INSUMO",$A122&lt;&gt;"")</formula>
    </cfRule>
    <cfRule type="expression" dxfId="778" priority="834" stopIfTrue="1">
      <formula>AND(OR($A122="COMPOSICAO",$A122="INSUMO",$A122&lt;&gt;""),$A122&lt;&gt;"")</formula>
    </cfRule>
  </conditionalFormatting>
  <conditionalFormatting sqref="G123">
    <cfRule type="expression" dxfId="777" priority="831" stopIfTrue="1">
      <formula>AND($A123&lt;&gt;"COMPOSICAO",$A123&lt;&gt;"INSUMO",$A123&lt;&gt;"")</formula>
    </cfRule>
    <cfRule type="expression" dxfId="776" priority="832" stopIfTrue="1">
      <formula>AND(OR($A123="COMPOSICAO",$A123="INSUMO",$A123&lt;&gt;""),$A123&lt;&gt;"")</formula>
    </cfRule>
  </conditionalFormatting>
  <conditionalFormatting sqref="G123">
    <cfRule type="expression" dxfId="775" priority="829" stopIfTrue="1">
      <formula>AND($A123&lt;&gt;"COMPOSICAO",$A123&lt;&gt;"INSUMO",$A123&lt;&gt;"")</formula>
    </cfRule>
    <cfRule type="expression" dxfId="774" priority="830" stopIfTrue="1">
      <formula>AND(OR($A123="COMPOSICAO",$A123="INSUMO",$A123&lt;&gt;""),$A123&lt;&gt;"")</formula>
    </cfRule>
  </conditionalFormatting>
  <conditionalFormatting sqref="G123">
    <cfRule type="expression" dxfId="773" priority="827" stopIfTrue="1">
      <formula>AND($A123&lt;&gt;"COMPOSICAO",$A123&lt;&gt;"INSUMO",$A123&lt;&gt;"")</formula>
    </cfRule>
    <cfRule type="expression" dxfId="772" priority="828" stopIfTrue="1">
      <formula>AND(OR($A123="COMPOSICAO",$A123="INSUMO",$A123&lt;&gt;""),$A123&lt;&gt;"")</formula>
    </cfRule>
  </conditionalFormatting>
  <conditionalFormatting sqref="G123">
    <cfRule type="expression" dxfId="771" priority="825" stopIfTrue="1">
      <formula>AND($A123&lt;&gt;"COMPOSICAO",$A123&lt;&gt;"INSUMO",$A123&lt;&gt;"")</formula>
    </cfRule>
    <cfRule type="expression" dxfId="770" priority="826" stopIfTrue="1">
      <formula>AND(OR($A123="COMPOSICAO",$A123="INSUMO",$A123&lt;&gt;""),$A123&lt;&gt;"")</formula>
    </cfRule>
  </conditionalFormatting>
  <conditionalFormatting sqref="G124">
    <cfRule type="expression" dxfId="769" priority="823" stopIfTrue="1">
      <formula>AND($A124&lt;&gt;"COMPOSICAO",$A124&lt;&gt;"INSUMO",$A124&lt;&gt;"")</formula>
    </cfRule>
    <cfRule type="expression" dxfId="768" priority="824" stopIfTrue="1">
      <formula>AND(OR($A124="COMPOSICAO",$A124="INSUMO",$A124&lt;&gt;""),$A124&lt;&gt;"")</formula>
    </cfRule>
  </conditionalFormatting>
  <conditionalFormatting sqref="G124">
    <cfRule type="expression" dxfId="767" priority="821" stopIfTrue="1">
      <formula>AND($A124&lt;&gt;"COMPOSICAO",$A124&lt;&gt;"INSUMO",$A124&lt;&gt;"")</formula>
    </cfRule>
    <cfRule type="expression" dxfId="766" priority="822" stopIfTrue="1">
      <formula>AND(OR($A124="COMPOSICAO",$A124="INSUMO",$A124&lt;&gt;""),$A124&lt;&gt;"")</formula>
    </cfRule>
  </conditionalFormatting>
  <conditionalFormatting sqref="G124">
    <cfRule type="expression" dxfId="765" priority="819" stopIfTrue="1">
      <formula>AND($A124&lt;&gt;"COMPOSICAO",$A124&lt;&gt;"INSUMO",$A124&lt;&gt;"")</formula>
    </cfRule>
    <cfRule type="expression" dxfId="764" priority="820" stopIfTrue="1">
      <formula>AND(OR($A124="COMPOSICAO",$A124="INSUMO",$A124&lt;&gt;""),$A124&lt;&gt;"")</formula>
    </cfRule>
  </conditionalFormatting>
  <conditionalFormatting sqref="G124">
    <cfRule type="expression" dxfId="763" priority="817" stopIfTrue="1">
      <formula>AND($A124&lt;&gt;"COMPOSICAO",$A124&lt;&gt;"INSUMO",$A124&lt;&gt;"")</formula>
    </cfRule>
    <cfRule type="expression" dxfId="762" priority="818" stopIfTrue="1">
      <formula>AND(OR($A124="COMPOSICAO",$A124="INSUMO",$A124&lt;&gt;""),$A124&lt;&gt;"")</formula>
    </cfRule>
  </conditionalFormatting>
  <conditionalFormatting sqref="A119">
    <cfRule type="expression" dxfId="761" priority="815" stopIfTrue="1">
      <formula>AND($A119&lt;&gt;"COMPOSICAO",$A119&lt;&gt;"INSUMO",$A119&lt;&gt;"")</formula>
    </cfRule>
    <cfRule type="expression" dxfId="760" priority="816" stopIfTrue="1">
      <formula>AND(OR($A119="COMPOSICAO",$A119="INSUMO",$A119&lt;&gt;""),$A119&lt;&gt;"")</formula>
    </cfRule>
  </conditionalFormatting>
  <conditionalFormatting sqref="A96:E103">
    <cfRule type="expression" dxfId="759" priority="813" stopIfTrue="1">
      <formula>AND($A96&lt;&gt;"COMPOSICAO",$A96&lt;&gt;"INSUMO",$A96&lt;&gt;"")</formula>
    </cfRule>
    <cfRule type="expression" dxfId="758" priority="814" stopIfTrue="1">
      <formula>AND(OR($A96="COMPOSICAO",$A96="INSUMO",$A96&lt;&gt;""),$A96&lt;&gt;"")</formula>
    </cfRule>
  </conditionalFormatting>
  <conditionalFormatting sqref="A119:E124">
    <cfRule type="expression" dxfId="757" priority="811" stopIfTrue="1">
      <formula>AND($A119&lt;&gt;"COMPOSICAO",$A119&lt;&gt;"INSUMO",$A119&lt;&gt;"")</formula>
    </cfRule>
    <cfRule type="expression" dxfId="756" priority="812" stopIfTrue="1">
      <formula>AND(OR($A119="COMPOSICAO",$A119="INSUMO",$A119&lt;&gt;""),$A119&lt;&gt;"")</formula>
    </cfRule>
  </conditionalFormatting>
  <conditionalFormatting sqref="E119">
    <cfRule type="expression" dxfId="755" priority="809" stopIfTrue="1">
      <formula>AND($A119&lt;&gt;"COMPOSICAO",$A119&lt;&gt;"INSUMO",$A119&lt;&gt;"")</formula>
    </cfRule>
    <cfRule type="expression" dxfId="754" priority="810" stopIfTrue="1">
      <formula>AND(OR($A119="COMPOSICAO",$A119="INSUMO",$A119&lt;&gt;""),$A119&lt;&gt;"")</formula>
    </cfRule>
  </conditionalFormatting>
  <conditionalFormatting sqref="E119">
    <cfRule type="expression" dxfId="753" priority="807" stopIfTrue="1">
      <formula>AND($A119&lt;&gt;"COMPOSICAO",$A119&lt;&gt;"INSUMO",$A119&lt;&gt;"")</formula>
    </cfRule>
    <cfRule type="expression" dxfId="752" priority="808" stopIfTrue="1">
      <formula>AND(OR($A119="COMPOSICAO",$A119="INSUMO",$A119&lt;&gt;""),$A119&lt;&gt;"")</formula>
    </cfRule>
  </conditionalFormatting>
  <conditionalFormatting sqref="E119">
    <cfRule type="expression" dxfId="751" priority="805" stopIfTrue="1">
      <formula>AND($A119&lt;&gt;"COMPOSICAO",$A119&lt;&gt;"INSUMO",$A119&lt;&gt;"")</formula>
    </cfRule>
    <cfRule type="expression" dxfId="750" priority="806" stopIfTrue="1">
      <formula>AND(OR($A119="COMPOSICAO",$A119="INSUMO",$A119&lt;&gt;""),$A119&lt;&gt;"")</formula>
    </cfRule>
  </conditionalFormatting>
  <conditionalFormatting sqref="E119">
    <cfRule type="expression" dxfId="749" priority="803" stopIfTrue="1">
      <formula>AND($A119&lt;&gt;"COMPOSICAO",$A119&lt;&gt;"INSUMO",$A119&lt;&gt;"")</formula>
    </cfRule>
    <cfRule type="expression" dxfId="748" priority="804" stopIfTrue="1">
      <formula>AND(OR($A119="COMPOSICAO",$A119="INSUMO",$A119&lt;&gt;""),$A119&lt;&gt;"")</formula>
    </cfRule>
  </conditionalFormatting>
  <conditionalFormatting sqref="E119">
    <cfRule type="expression" dxfId="747" priority="801" stopIfTrue="1">
      <formula>AND($A119&lt;&gt;"COMPOSICAO",$A119&lt;&gt;"INSUMO",$A119&lt;&gt;"")</formula>
    </cfRule>
    <cfRule type="expression" dxfId="746" priority="802" stopIfTrue="1">
      <formula>AND(OR($A119="COMPOSICAO",$A119="INSUMO",$A119&lt;&gt;""),$A119&lt;&gt;"")</formula>
    </cfRule>
  </conditionalFormatting>
  <conditionalFormatting sqref="E119">
    <cfRule type="expression" dxfId="745" priority="799" stopIfTrue="1">
      <formula>AND($A119&lt;&gt;"COMPOSICAO",$A119&lt;&gt;"INSUMO",$A119&lt;&gt;"")</formula>
    </cfRule>
    <cfRule type="expression" dxfId="744" priority="800" stopIfTrue="1">
      <formula>AND(OR($A119="COMPOSICAO",$A119="INSUMO",$A119&lt;&gt;""),$A119&lt;&gt;"")</formula>
    </cfRule>
  </conditionalFormatting>
  <conditionalFormatting sqref="E119">
    <cfRule type="expression" dxfId="743" priority="797" stopIfTrue="1">
      <formula>AND($A119&lt;&gt;"COMPOSICAO",$A119&lt;&gt;"INSUMO",$A119&lt;&gt;"")</formula>
    </cfRule>
    <cfRule type="expression" dxfId="742" priority="798" stopIfTrue="1">
      <formula>AND(OR($A119="COMPOSICAO",$A119="INSUMO",$A119&lt;&gt;""),$A119&lt;&gt;"")</formula>
    </cfRule>
  </conditionalFormatting>
  <conditionalFormatting sqref="E119">
    <cfRule type="expression" dxfId="741" priority="795" stopIfTrue="1">
      <formula>AND($A119&lt;&gt;"COMPOSICAO",$A119&lt;&gt;"INSUMO",$A119&lt;&gt;"")</formula>
    </cfRule>
    <cfRule type="expression" dxfId="740" priority="796" stopIfTrue="1">
      <formula>AND(OR($A119="COMPOSICAO",$A119="INSUMO",$A119&lt;&gt;""),$A119&lt;&gt;"")</formula>
    </cfRule>
  </conditionalFormatting>
  <conditionalFormatting sqref="E119">
    <cfRule type="expression" dxfId="739" priority="793" stopIfTrue="1">
      <formula>AND($A119&lt;&gt;"COMPOSICAO",$A119&lt;&gt;"INSUMO",$A119&lt;&gt;"")</formula>
    </cfRule>
    <cfRule type="expression" dxfId="738" priority="794" stopIfTrue="1">
      <formula>AND(OR($A119="COMPOSICAO",$A119="INSUMO",$A119&lt;&gt;""),$A119&lt;&gt;"")</formula>
    </cfRule>
  </conditionalFormatting>
  <conditionalFormatting sqref="E119">
    <cfRule type="expression" dxfId="737" priority="791" stopIfTrue="1">
      <formula>AND($A119&lt;&gt;"COMPOSICAO",$A119&lt;&gt;"INSUMO",$A119&lt;&gt;"")</formula>
    </cfRule>
    <cfRule type="expression" dxfId="736" priority="792" stopIfTrue="1">
      <formula>AND(OR($A119="COMPOSICAO",$A119="INSUMO",$A119&lt;&gt;""),$A119&lt;&gt;"")</formula>
    </cfRule>
  </conditionalFormatting>
  <conditionalFormatting sqref="E119">
    <cfRule type="expression" dxfId="735" priority="789" stopIfTrue="1">
      <formula>AND($A119&lt;&gt;"COMPOSICAO",$A119&lt;&gt;"INSUMO",$A119&lt;&gt;"")</formula>
    </cfRule>
    <cfRule type="expression" dxfId="734" priority="790" stopIfTrue="1">
      <formula>AND(OR($A119="COMPOSICAO",$A119="INSUMO",$A119&lt;&gt;""),$A119&lt;&gt;"")</formula>
    </cfRule>
  </conditionalFormatting>
  <conditionalFormatting sqref="E119">
    <cfRule type="expression" dxfId="733" priority="787" stopIfTrue="1">
      <formula>AND($A119&lt;&gt;"COMPOSICAO",$A119&lt;&gt;"INSUMO",$A119&lt;&gt;"")</formula>
    </cfRule>
    <cfRule type="expression" dxfId="732" priority="788" stopIfTrue="1">
      <formula>AND(OR($A119="COMPOSICAO",$A119="INSUMO",$A119&lt;&gt;""),$A119&lt;&gt;"")</formula>
    </cfRule>
  </conditionalFormatting>
  <conditionalFormatting sqref="E119">
    <cfRule type="expression" dxfId="731" priority="785" stopIfTrue="1">
      <formula>AND($A119&lt;&gt;"COMPOSICAO",$A119&lt;&gt;"INSUMO",$A119&lt;&gt;"")</formula>
    </cfRule>
    <cfRule type="expression" dxfId="730" priority="786" stopIfTrue="1">
      <formula>AND(OR($A119="COMPOSICAO",$A119="INSUMO",$A119&lt;&gt;""),$A119&lt;&gt;"")</formula>
    </cfRule>
  </conditionalFormatting>
  <conditionalFormatting sqref="A119">
    <cfRule type="expression" dxfId="729" priority="783" stopIfTrue="1">
      <formula>AND($A119&lt;&gt;"COMPOSICAO",$A119&lt;&gt;"INSUMO",$A119&lt;&gt;"")</formula>
    </cfRule>
    <cfRule type="expression" dxfId="728" priority="784" stopIfTrue="1">
      <formula>AND(OR($A119="COMPOSICAO",$A119="INSUMO",$A119&lt;&gt;""),$A119&lt;&gt;"")</formula>
    </cfRule>
  </conditionalFormatting>
  <conditionalFormatting sqref="A95:E103">
    <cfRule type="expression" dxfId="727" priority="781" stopIfTrue="1">
      <formula>AND($A95&lt;&gt;"COMPOSICAO",$A95&lt;&gt;"INSUMO",$A95&lt;&gt;"")</formula>
    </cfRule>
    <cfRule type="expression" dxfId="726" priority="782" stopIfTrue="1">
      <formula>AND(OR($A95="COMPOSICAO",$A95="INSUMO",$A95&lt;&gt;""),$A95&lt;&gt;"")</formula>
    </cfRule>
  </conditionalFormatting>
  <conditionalFormatting sqref="E95">
    <cfRule type="expression" dxfId="725" priority="779" stopIfTrue="1">
      <formula>AND($A95&lt;&gt;"COMPOSICAO",$A95&lt;&gt;"INSUMO",$A95&lt;&gt;"")</formula>
    </cfRule>
    <cfRule type="expression" dxfId="724" priority="780" stopIfTrue="1">
      <formula>AND(OR($A95="COMPOSICAO",$A95="INSUMO",$A95&lt;&gt;""),$A95&lt;&gt;"")</formula>
    </cfRule>
  </conditionalFormatting>
  <conditionalFormatting sqref="E95">
    <cfRule type="expression" dxfId="723" priority="777" stopIfTrue="1">
      <formula>AND($A95&lt;&gt;"COMPOSICAO",$A95&lt;&gt;"INSUMO",$A95&lt;&gt;"")</formula>
    </cfRule>
    <cfRule type="expression" dxfId="722" priority="778" stopIfTrue="1">
      <formula>AND(OR($A95="COMPOSICAO",$A95="INSUMO",$A95&lt;&gt;""),$A95&lt;&gt;"")</formula>
    </cfRule>
  </conditionalFormatting>
  <conditionalFormatting sqref="E95">
    <cfRule type="expression" dxfId="721" priority="775" stopIfTrue="1">
      <formula>AND($A95&lt;&gt;"COMPOSICAO",$A95&lt;&gt;"INSUMO",$A95&lt;&gt;"")</formula>
    </cfRule>
    <cfRule type="expression" dxfId="720" priority="776" stopIfTrue="1">
      <formula>AND(OR($A95="COMPOSICAO",$A95="INSUMO",$A95&lt;&gt;""),$A95&lt;&gt;"")</formula>
    </cfRule>
  </conditionalFormatting>
  <conditionalFormatting sqref="E95">
    <cfRule type="expression" dxfId="719" priority="773" stopIfTrue="1">
      <formula>AND($A95&lt;&gt;"COMPOSICAO",$A95&lt;&gt;"INSUMO",$A95&lt;&gt;"")</formula>
    </cfRule>
    <cfRule type="expression" dxfId="718" priority="774" stopIfTrue="1">
      <formula>AND(OR($A95="COMPOSICAO",$A95="INSUMO",$A95&lt;&gt;""),$A95&lt;&gt;"")</formula>
    </cfRule>
  </conditionalFormatting>
  <conditionalFormatting sqref="E95">
    <cfRule type="expression" dxfId="717" priority="771" stopIfTrue="1">
      <formula>AND($A95&lt;&gt;"COMPOSICAO",$A95&lt;&gt;"INSUMO",$A95&lt;&gt;"")</formula>
    </cfRule>
    <cfRule type="expression" dxfId="716" priority="772" stopIfTrue="1">
      <formula>AND(OR($A95="COMPOSICAO",$A95="INSUMO",$A95&lt;&gt;""),$A95&lt;&gt;"")</formula>
    </cfRule>
  </conditionalFormatting>
  <conditionalFormatting sqref="E95">
    <cfRule type="expression" dxfId="715" priority="769" stopIfTrue="1">
      <formula>AND($A95&lt;&gt;"COMPOSICAO",$A95&lt;&gt;"INSUMO",$A95&lt;&gt;"")</formula>
    </cfRule>
    <cfRule type="expression" dxfId="714" priority="770" stopIfTrue="1">
      <formula>AND(OR($A95="COMPOSICAO",$A95="INSUMO",$A95&lt;&gt;""),$A95&lt;&gt;"")</formula>
    </cfRule>
  </conditionalFormatting>
  <conditionalFormatting sqref="E95">
    <cfRule type="expression" dxfId="713" priority="767" stopIfTrue="1">
      <formula>AND($A95&lt;&gt;"COMPOSICAO",$A95&lt;&gt;"INSUMO",$A95&lt;&gt;"")</formula>
    </cfRule>
    <cfRule type="expression" dxfId="712" priority="768" stopIfTrue="1">
      <formula>AND(OR($A95="COMPOSICAO",$A95="INSUMO",$A95&lt;&gt;""),$A95&lt;&gt;"")</formula>
    </cfRule>
  </conditionalFormatting>
  <conditionalFormatting sqref="E95">
    <cfRule type="expression" dxfId="711" priority="765" stopIfTrue="1">
      <formula>AND($A95&lt;&gt;"COMPOSICAO",$A95&lt;&gt;"INSUMO",$A95&lt;&gt;"")</formula>
    </cfRule>
    <cfRule type="expression" dxfId="710" priority="766" stopIfTrue="1">
      <formula>AND(OR($A95="COMPOSICAO",$A95="INSUMO",$A95&lt;&gt;""),$A95&lt;&gt;"")</formula>
    </cfRule>
  </conditionalFormatting>
  <conditionalFormatting sqref="E95">
    <cfRule type="expression" dxfId="709" priority="763" stopIfTrue="1">
      <formula>AND($A95&lt;&gt;"COMPOSICAO",$A95&lt;&gt;"INSUMO",$A95&lt;&gt;"")</formula>
    </cfRule>
    <cfRule type="expression" dxfId="708" priority="764" stopIfTrue="1">
      <formula>AND(OR($A95="COMPOSICAO",$A95="INSUMO",$A95&lt;&gt;""),$A95&lt;&gt;"")</formula>
    </cfRule>
  </conditionalFormatting>
  <conditionalFormatting sqref="E95">
    <cfRule type="expression" dxfId="707" priority="761" stopIfTrue="1">
      <formula>AND($A95&lt;&gt;"COMPOSICAO",$A95&lt;&gt;"INSUMO",$A95&lt;&gt;"")</formula>
    </cfRule>
    <cfRule type="expression" dxfId="706" priority="762" stopIfTrue="1">
      <formula>AND(OR($A95="COMPOSICAO",$A95="INSUMO",$A95&lt;&gt;""),$A95&lt;&gt;"")</formula>
    </cfRule>
  </conditionalFormatting>
  <conditionalFormatting sqref="E95">
    <cfRule type="expression" dxfId="705" priority="759" stopIfTrue="1">
      <formula>AND($A95&lt;&gt;"COMPOSICAO",$A95&lt;&gt;"INSUMO",$A95&lt;&gt;"")</formula>
    </cfRule>
    <cfRule type="expression" dxfId="704" priority="760" stopIfTrue="1">
      <formula>AND(OR($A95="COMPOSICAO",$A95="INSUMO",$A95&lt;&gt;""),$A95&lt;&gt;"")</formula>
    </cfRule>
  </conditionalFormatting>
  <conditionalFormatting sqref="E95">
    <cfRule type="expression" dxfId="703" priority="757" stopIfTrue="1">
      <formula>AND($A95&lt;&gt;"COMPOSICAO",$A95&lt;&gt;"INSUMO",$A95&lt;&gt;"")</formula>
    </cfRule>
    <cfRule type="expression" dxfId="702" priority="758" stopIfTrue="1">
      <formula>AND(OR($A95="COMPOSICAO",$A95="INSUMO",$A95&lt;&gt;""),$A95&lt;&gt;"")</formula>
    </cfRule>
  </conditionalFormatting>
  <conditionalFormatting sqref="E95">
    <cfRule type="expression" dxfId="701" priority="755" stopIfTrue="1">
      <formula>AND($A95&lt;&gt;"COMPOSICAO",$A95&lt;&gt;"INSUMO",$A95&lt;&gt;"")</formula>
    </cfRule>
    <cfRule type="expression" dxfId="700" priority="756" stopIfTrue="1">
      <formula>AND(OR($A95="COMPOSICAO",$A95="INSUMO",$A95&lt;&gt;""),$A95&lt;&gt;"")</formula>
    </cfRule>
  </conditionalFormatting>
  <conditionalFormatting sqref="A95">
    <cfRule type="expression" dxfId="699" priority="753" stopIfTrue="1">
      <formula>AND($A95&lt;&gt;"COMPOSICAO",$A95&lt;&gt;"INSUMO",$A95&lt;&gt;"")</formula>
    </cfRule>
    <cfRule type="expression" dxfId="698" priority="754" stopIfTrue="1">
      <formula>AND(OR($A95="COMPOSICAO",$A95="INSUMO",$A95&lt;&gt;""),$A95&lt;&gt;"")</formula>
    </cfRule>
  </conditionalFormatting>
  <conditionalFormatting sqref="A95">
    <cfRule type="expression" dxfId="697" priority="751" stopIfTrue="1">
      <formula>AND($A95&lt;&gt;"COMPOSICAO",$A95&lt;&gt;"INSUMO",$A95&lt;&gt;"")</formula>
    </cfRule>
    <cfRule type="expression" dxfId="696" priority="752" stopIfTrue="1">
      <formula>AND(OR($A95="COMPOSICAO",$A95="INSUMO",$A95&lt;&gt;""),$A95&lt;&gt;"")</formula>
    </cfRule>
  </conditionalFormatting>
  <conditionalFormatting sqref="A95">
    <cfRule type="expression" dxfId="695" priority="749" stopIfTrue="1">
      <formula>AND($A95&lt;&gt;"COMPOSICAO",$A95&lt;&gt;"INSUMO",$A95&lt;&gt;"")</formula>
    </cfRule>
    <cfRule type="expression" dxfId="694" priority="750" stopIfTrue="1">
      <formula>AND(OR($A95="COMPOSICAO",$A95="INSUMO",$A95&lt;&gt;""),$A95&lt;&gt;"")</formula>
    </cfRule>
  </conditionalFormatting>
  <conditionalFormatting sqref="A95">
    <cfRule type="expression" dxfId="693" priority="747" stopIfTrue="1">
      <formula>AND($A95&lt;&gt;"COMPOSICAO",$A95&lt;&gt;"INSUMO",$A95&lt;&gt;"")</formula>
    </cfRule>
    <cfRule type="expression" dxfId="692" priority="748" stopIfTrue="1">
      <formula>AND(OR($A95="COMPOSICAO",$A95="INSUMO",$A95&lt;&gt;""),$A95&lt;&gt;"")</formula>
    </cfRule>
  </conditionalFormatting>
  <conditionalFormatting sqref="A95">
    <cfRule type="expression" dxfId="691" priority="745" stopIfTrue="1">
      <formula>AND($A95&lt;&gt;"COMPOSICAO",$A95&lt;&gt;"INSUMO",$A95&lt;&gt;"")</formula>
    </cfRule>
    <cfRule type="expression" dxfId="690" priority="746" stopIfTrue="1">
      <formula>AND(OR($A95="COMPOSICAO",$A95="INSUMO",$A95&lt;&gt;""),$A95&lt;&gt;"")</formula>
    </cfRule>
  </conditionalFormatting>
  <conditionalFormatting sqref="A84:E90">
    <cfRule type="expression" dxfId="689" priority="743" stopIfTrue="1">
      <formula>AND($A84&lt;&gt;"COMPOSICAO",$A84&lt;&gt;"INSUMO",$A84&lt;&gt;"")</formula>
    </cfRule>
    <cfRule type="expression" dxfId="688" priority="744" stopIfTrue="1">
      <formula>AND(OR($A84="COMPOSICAO",$A84="INSUMO",$A84&lt;&gt;""),$A84&lt;&gt;"")</formula>
    </cfRule>
  </conditionalFormatting>
  <conditionalFormatting sqref="E84">
    <cfRule type="expression" dxfId="687" priority="741" stopIfTrue="1">
      <formula>AND($A84&lt;&gt;"COMPOSICAO",$A84&lt;&gt;"INSUMO",$A84&lt;&gt;"")</formula>
    </cfRule>
    <cfRule type="expression" dxfId="686" priority="742" stopIfTrue="1">
      <formula>AND(OR($A84="COMPOSICAO",$A84="INSUMO",$A84&lt;&gt;""),$A84&lt;&gt;"")</formula>
    </cfRule>
  </conditionalFormatting>
  <conditionalFormatting sqref="E84">
    <cfRule type="expression" dxfId="685" priority="739" stopIfTrue="1">
      <formula>AND($A84&lt;&gt;"COMPOSICAO",$A84&lt;&gt;"INSUMO",$A84&lt;&gt;"")</formula>
    </cfRule>
    <cfRule type="expression" dxfId="684" priority="740" stopIfTrue="1">
      <formula>AND(OR($A84="COMPOSICAO",$A84="INSUMO",$A84&lt;&gt;""),$A84&lt;&gt;"")</formula>
    </cfRule>
  </conditionalFormatting>
  <conditionalFormatting sqref="E84:G84">
    <cfRule type="expression" dxfId="683" priority="737" stopIfTrue="1">
      <formula>AND($A84&lt;&gt;"COMPOSICAO",$A84&lt;&gt;"INSUMO",$A84&lt;&gt;"")</formula>
    </cfRule>
    <cfRule type="expression" dxfId="682" priority="738" stopIfTrue="1">
      <formula>AND(OR($A84="COMPOSICAO",$A84="INSUMO",$A84&lt;&gt;""),$A84&lt;&gt;"")</formula>
    </cfRule>
  </conditionalFormatting>
  <conditionalFormatting sqref="E84">
    <cfRule type="expression" dxfId="681" priority="735" stopIfTrue="1">
      <formula>AND($A84&lt;&gt;"COMPOSICAO",$A84&lt;&gt;"INSUMO",$A84&lt;&gt;"")</formula>
    </cfRule>
    <cfRule type="expression" dxfId="680" priority="736" stopIfTrue="1">
      <formula>AND(OR($A84="COMPOSICAO",$A84="INSUMO",$A84&lt;&gt;""),$A84&lt;&gt;"")</formula>
    </cfRule>
  </conditionalFormatting>
  <conditionalFormatting sqref="E84">
    <cfRule type="expression" dxfId="679" priority="733" stopIfTrue="1">
      <formula>AND($A84&lt;&gt;"COMPOSICAO",$A84&lt;&gt;"INSUMO",$A84&lt;&gt;"")</formula>
    </cfRule>
    <cfRule type="expression" dxfId="678" priority="734" stopIfTrue="1">
      <formula>AND(OR($A84="COMPOSICAO",$A84="INSUMO",$A84&lt;&gt;""),$A84&lt;&gt;"")</formula>
    </cfRule>
  </conditionalFormatting>
  <conditionalFormatting sqref="E84">
    <cfRule type="expression" dxfId="677" priority="731" stopIfTrue="1">
      <formula>AND($A84&lt;&gt;"COMPOSICAO",$A84&lt;&gt;"INSUMO",$A84&lt;&gt;"")</formula>
    </cfRule>
    <cfRule type="expression" dxfId="676" priority="732" stopIfTrue="1">
      <formula>AND(OR($A84="COMPOSICAO",$A84="INSUMO",$A84&lt;&gt;""),$A84&lt;&gt;"")</formula>
    </cfRule>
  </conditionalFormatting>
  <conditionalFormatting sqref="E84">
    <cfRule type="expression" dxfId="675" priority="729" stopIfTrue="1">
      <formula>AND($A84&lt;&gt;"COMPOSICAO",$A84&lt;&gt;"INSUMO",$A84&lt;&gt;"")</formula>
    </cfRule>
    <cfRule type="expression" dxfId="674" priority="730" stopIfTrue="1">
      <formula>AND(OR($A84="COMPOSICAO",$A84="INSUMO",$A84&lt;&gt;""),$A84&lt;&gt;"")</formula>
    </cfRule>
  </conditionalFormatting>
  <conditionalFormatting sqref="E84">
    <cfRule type="expression" dxfId="673" priority="727" stopIfTrue="1">
      <formula>AND($A84&lt;&gt;"COMPOSICAO",$A84&lt;&gt;"INSUMO",$A84&lt;&gt;"")</formula>
    </cfRule>
    <cfRule type="expression" dxfId="672" priority="728" stopIfTrue="1">
      <formula>AND(OR($A84="COMPOSICAO",$A84="INSUMO",$A84&lt;&gt;""),$A84&lt;&gt;"")</formula>
    </cfRule>
  </conditionalFormatting>
  <conditionalFormatting sqref="E84">
    <cfRule type="expression" dxfId="671" priority="725" stopIfTrue="1">
      <formula>AND($A84&lt;&gt;"COMPOSICAO",$A84&lt;&gt;"INSUMO",$A84&lt;&gt;"")</formula>
    </cfRule>
    <cfRule type="expression" dxfId="670" priority="726" stopIfTrue="1">
      <formula>AND(OR($A84="COMPOSICAO",$A84="INSUMO",$A84&lt;&gt;""),$A84&lt;&gt;"")</formula>
    </cfRule>
  </conditionalFormatting>
  <conditionalFormatting sqref="E84">
    <cfRule type="expression" dxfId="669" priority="723" stopIfTrue="1">
      <formula>AND($A84&lt;&gt;"COMPOSICAO",$A84&lt;&gt;"INSUMO",$A84&lt;&gt;"")</formula>
    </cfRule>
    <cfRule type="expression" dxfId="668" priority="724" stopIfTrue="1">
      <formula>AND(OR($A84="COMPOSICAO",$A84="INSUMO",$A84&lt;&gt;""),$A84&lt;&gt;"")</formula>
    </cfRule>
  </conditionalFormatting>
  <conditionalFormatting sqref="E84:F84">
    <cfRule type="expression" dxfId="667" priority="721" stopIfTrue="1">
      <formula>AND($A84&lt;&gt;"COMPOSICAO",$A84&lt;&gt;"INSUMO",$A84&lt;&gt;"")</formula>
    </cfRule>
    <cfRule type="expression" dxfId="666" priority="722" stopIfTrue="1">
      <formula>AND(OR($A84="COMPOSICAO",$A84="INSUMO",$A84&lt;&gt;""),$A84&lt;&gt;"")</formula>
    </cfRule>
  </conditionalFormatting>
  <conditionalFormatting sqref="E84">
    <cfRule type="expression" dxfId="665" priority="719" stopIfTrue="1">
      <formula>AND($A84&lt;&gt;"COMPOSICAO",$A84&lt;&gt;"INSUMO",$A84&lt;&gt;"")</formula>
    </cfRule>
    <cfRule type="expression" dxfId="664" priority="720" stopIfTrue="1">
      <formula>AND(OR($A84="COMPOSICAO",$A84="INSUMO",$A84&lt;&gt;""),$A84&lt;&gt;"")</formula>
    </cfRule>
  </conditionalFormatting>
  <conditionalFormatting sqref="E84">
    <cfRule type="expression" dxfId="663" priority="717" stopIfTrue="1">
      <formula>AND($A84&lt;&gt;"COMPOSICAO",$A84&lt;&gt;"INSUMO",$A84&lt;&gt;"")</formula>
    </cfRule>
    <cfRule type="expression" dxfId="662" priority="718" stopIfTrue="1">
      <formula>AND(OR($A84="COMPOSICAO",$A84="INSUMO",$A84&lt;&gt;""),$A84&lt;&gt;"")</formula>
    </cfRule>
  </conditionalFormatting>
  <conditionalFormatting sqref="E84">
    <cfRule type="expression" dxfId="661" priority="715" stopIfTrue="1">
      <formula>AND($A84&lt;&gt;"COMPOSICAO",$A84&lt;&gt;"INSUMO",$A84&lt;&gt;"")</formula>
    </cfRule>
    <cfRule type="expression" dxfId="660" priority="716" stopIfTrue="1">
      <formula>AND(OR($A84="COMPOSICAO",$A84="INSUMO",$A84&lt;&gt;""),$A84&lt;&gt;"")</formula>
    </cfRule>
  </conditionalFormatting>
  <conditionalFormatting sqref="E84">
    <cfRule type="expression" dxfId="659" priority="713" stopIfTrue="1">
      <formula>AND($A84&lt;&gt;"COMPOSICAO",$A84&lt;&gt;"INSUMO",$A84&lt;&gt;"")</formula>
    </cfRule>
    <cfRule type="expression" dxfId="658" priority="714" stopIfTrue="1">
      <formula>AND(OR($A84="COMPOSICAO",$A84="INSUMO",$A84&lt;&gt;""),$A84&lt;&gt;"")</formula>
    </cfRule>
  </conditionalFormatting>
  <conditionalFormatting sqref="E84">
    <cfRule type="expression" dxfId="657" priority="711" stopIfTrue="1">
      <formula>AND($A84&lt;&gt;"COMPOSICAO",$A84&lt;&gt;"INSUMO",$A84&lt;&gt;"")</formula>
    </cfRule>
    <cfRule type="expression" dxfId="656" priority="712" stopIfTrue="1">
      <formula>AND(OR($A84="COMPOSICAO",$A84="INSUMO",$A84&lt;&gt;""),$A84&lt;&gt;"")</formula>
    </cfRule>
  </conditionalFormatting>
  <conditionalFormatting sqref="E84">
    <cfRule type="expression" dxfId="655" priority="709" stopIfTrue="1">
      <formula>AND($A84&lt;&gt;"COMPOSICAO",$A84&lt;&gt;"INSUMO",$A84&lt;&gt;"")</formula>
    </cfRule>
    <cfRule type="expression" dxfId="654" priority="710" stopIfTrue="1">
      <formula>AND(OR($A84="COMPOSICAO",$A84="INSUMO",$A84&lt;&gt;""),$A84&lt;&gt;"")</formula>
    </cfRule>
  </conditionalFormatting>
  <conditionalFormatting sqref="E84">
    <cfRule type="expression" dxfId="653" priority="707" stopIfTrue="1">
      <formula>AND($A84&lt;&gt;"COMPOSICAO",$A84&lt;&gt;"INSUMO",$A84&lt;&gt;"")</formula>
    </cfRule>
    <cfRule type="expression" dxfId="652" priority="708" stopIfTrue="1">
      <formula>AND(OR($A84="COMPOSICAO",$A84="INSUMO",$A84&lt;&gt;""),$A84&lt;&gt;"")</formula>
    </cfRule>
  </conditionalFormatting>
  <conditionalFormatting sqref="E84">
    <cfRule type="expression" dxfId="651" priority="705" stopIfTrue="1">
      <formula>AND($A84&lt;&gt;"COMPOSICAO",$A84&lt;&gt;"INSUMO",$A84&lt;&gt;"")</formula>
    </cfRule>
    <cfRule type="expression" dxfId="650" priority="706" stopIfTrue="1">
      <formula>AND(OR($A84="COMPOSICAO",$A84="INSUMO",$A84&lt;&gt;""),$A84&lt;&gt;"")</formula>
    </cfRule>
  </conditionalFormatting>
  <conditionalFormatting sqref="E84">
    <cfRule type="expression" dxfId="649" priority="703" stopIfTrue="1">
      <formula>AND($A84&lt;&gt;"COMPOSICAO",$A84&lt;&gt;"INSUMO",$A84&lt;&gt;"")</formula>
    </cfRule>
    <cfRule type="expression" dxfId="648" priority="704" stopIfTrue="1">
      <formula>AND(OR($A84="COMPOSICAO",$A84="INSUMO",$A84&lt;&gt;""),$A84&lt;&gt;"")</formula>
    </cfRule>
  </conditionalFormatting>
  <conditionalFormatting sqref="E84">
    <cfRule type="expression" dxfId="647" priority="701" stopIfTrue="1">
      <formula>AND($A84&lt;&gt;"COMPOSICAO",$A84&lt;&gt;"INSUMO",$A84&lt;&gt;"")</formula>
    </cfRule>
    <cfRule type="expression" dxfId="646" priority="702" stopIfTrue="1">
      <formula>AND(OR($A84="COMPOSICAO",$A84="INSUMO",$A84&lt;&gt;""),$A84&lt;&gt;"")</formula>
    </cfRule>
  </conditionalFormatting>
  <conditionalFormatting sqref="E84">
    <cfRule type="expression" dxfId="645" priority="699" stopIfTrue="1">
      <formula>AND($A84&lt;&gt;"COMPOSICAO",$A84&lt;&gt;"INSUMO",$A84&lt;&gt;"")</formula>
    </cfRule>
    <cfRule type="expression" dxfId="644" priority="700" stopIfTrue="1">
      <formula>AND(OR($A84="COMPOSICAO",$A84="INSUMO",$A84&lt;&gt;""),$A84&lt;&gt;"")</formula>
    </cfRule>
  </conditionalFormatting>
  <conditionalFormatting sqref="E84">
    <cfRule type="expression" dxfId="643" priority="697" stopIfTrue="1">
      <formula>AND($A84&lt;&gt;"COMPOSICAO",$A84&lt;&gt;"INSUMO",$A84&lt;&gt;"")</formula>
    </cfRule>
    <cfRule type="expression" dxfId="642" priority="698" stopIfTrue="1">
      <formula>AND(OR($A84="COMPOSICAO",$A84="INSUMO",$A84&lt;&gt;""),$A84&lt;&gt;"")</formula>
    </cfRule>
  </conditionalFormatting>
  <conditionalFormatting sqref="E84">
    <cfRule type="expression" dxfId="641" priority="695" stopIfTrue="1">
      <formula>AND($A84&lt;&gt;"COMPOSICAO",$A84&lt;&gt;"INSUMO",$A84&lt;&gt;"")</formula>
    </cfRule>
    <cfRule type="expression" dxfId="640" priority="696" stopIfTrue="1">
      <formula>AND(OR($A84="COMPOSICAO",$A84="INSUMO",$A84&lt;&gt;""),$A84&lt;&gt;"")</formula>
    </cfRule>
  </conditionalFormatting>
  <conditionalFormatting sqref="E84">
    <cfRule type="expression" dxfId="639" priority="693" stopIfTrue="1">
      <formula>AND($A84&lt;&gt;"COMPOSICAO",$A84&lt;&gt;"INSUMO",$A84&lt;&gt;"")</formula>
    </cfRule>
    <cfRule type="expression" dxfId="638" priority="694" stopIfTrue="1">
      <formula>AND(OR($A84="COMPOSICAO",$A84="INSUMO",$A84&lt;&gt;""),$A84&lt;&gt;"")</formula>
    </cfRule>
  </conditionalFormatting>
  <conditionalFormatting sqref="G85">
    <cfRule type="expression" dxfId="637" priority="691" stopIfTrue="1">
      <formula>AND($A85&lt;&gt;"COMPOSICAO",$A85&lt;&gt;"INSUMO",$A85&lt;&gt;"")</formula>
    </cfRule>
    <cfRule type="expression" dxfId="636" priority="692" stopIfTrue="1">
      <formula>AND(OR($A85="COMPOSICAO",$A85="INSUMO",$A85&lt;&gt;""),$A85&lt;&gt;"")</formula>
    </cfRule>
  </conditionalFormatting>
  <conditionalFormatting sqref="G85">
    <cfRule type="expression" dxfId="635" priority="689" stopIfTrue="1">
      <formula>AND($A85&lt;&gt;"COMPOSICAO",$A85&lt;&gt;"INSUMO",$A85&lt;&gt;"")</formula>
    </cfRule>
    <cfRule type="expression" dxfId="634" priority="690" stopIfTrue="1">
      <formula>AND(OR($A85="COMPOSICAO",$A85="INSUMO",$A85&lt;&gt;""),$A85&lt;&gt;"")</formula>
    </cfRule>
  </conditionalFormatting>
  <conditionalFormatting sqref="G85">
    <cfRule type="expression" dxfId="633" priority="687" stopIfTrue="1">
      <formula>AND($A85&lt;&gt;"COMPOSICAO",$A85&lt;&gt;"INSUMO",$A85&lt;&gt;"")</formula>
    </cfRule>
    <cfRule type="expression" dxfId="632" priority="688" stopIfTrue="1">
      <formula>AND(OR($A85="COMPOSICAO",$A85="INSUMO",$A85&lt;&gt;""),$A85&lt;&gt;"")</formula>
    </cfRule>
  </conditionalFormatting>
  <conditionalFormatting sqref="G85">
    <cfRule type="expression" dxfId="631" priority="685" stopIfTrue="1">
      <formula>AND($A85&lt;&gt;"COMPOSICAO",$A85&lt;&gt;"INSUMO",$A85&lt;&gt;"")</formula>
    </cfRule>
    <cfRule type="expression" dxfId="630" priority="686" stopIfTrue="1">
      <formula>AND(OR($A85="COMPOSICAO",$A85="INSUMO",$A85&lt;&gt;""),$A85&lt;&gt;"")</formula>
    </cfRule>
  </conditionalFormatting>
  <conditionalFormatting sqref="G86">
    <cfRule type="expression" dxfId="629" priority="683" stopIfTrue="1">
      <formula>AND($A86&lt;&gt;"COMPOSICAO",$A86&lt;&gt;"INSUMO",$A86&lt;&gt;"")</formula>
    </cfRule>
    <cfRule type="expression" dxfId="628" priority="684" stopIfTrue="1">
      <formula>AND(OR($A86="COMPOSICAO",$A86="INSUMO",$A86&lt;&gt;""),$A86&lt;&gt;"")</formula>
    </cfRule>
  </conditionalFormatting>
  <conditionalFormatting sqref="G86">
    <cfRule type="expression" dxfId="627" priority="681" stopIfTrue="1">
      <formula>AND($A86&lt;&gt;"COMPOSICAO",$A86&lt;&gt;"INSUMO",$A86&lt;&gt;"")</formula>
    </cfRule>
    <cfRule type="expression" dxfId="626" priority="682" stopIfTrue="1">
      <formula>AND(OR($A86="COMPOSICAO",$A86="INSUMO",$A86&lt;&gt;""),$A86&lt;&gt;"")</formula>
    </cfRule>
  </conditionalFormatting>
  <conditionalFormatting sqref="G86">
    <cfRule type="expression" dxfId="625" priority="679" stopIfTrue="1">
      <formula>AND($A86&lt;&gt;"COMPOSICAO",$A86&lt;&gt;"INSUMO",$A86&lt;&gt;"")</formula>
    </cfRule>
    <cfRule type="expression" dxfId="624" priority="680" stopIfTrue="1">
      <formula>AND(OR($A86="COMPOSICAO",$A86="INSUMO",$A86&lt;&gt;""),$A86&lt;&gt;"")</formula>
    </cfRule>
  </conditionalFormatting>
  <conditionalFormatting sqref="G86">
    <cfRule type="expression" dxfId="623" priority="677" stopIfTrue="1">
      <formula>AND($A86&lt;&gt;"COMPOSICAO",$A86&lt;&gt;"INSUMO",$A86&lt;&gt;"")</formula>
    </cfRule>
    <cfRule type="expression" dxfId="622" priority="678" stopIfTrue="1">
      <formula>AND(OR($A86="COMPOSICAO",$A86="INSUMO",$A86&lt;&gt;""),$A86&lt;&gt;"")</formula>
    </cfRule>
  </conditionalFormatting>
  <conditionalFormatting sqref="G87">
    <cfRule type="expression" dxfId="621" priority="675" stopIfTrue="1">
      <formula>AND($A87&lt;&gt;"COMPOSICAO",$A87&lt;&gt;"INSUMO",$A87&lt;&gt;"")</formula>
    </cfRule>
    <cfRule type="expression" dxfId="620" priority="676" stopIfTrue="1">
      <formula>AND(OR($A87="COMPOSICAO",$A87="INSUMO",$A87&lt;&gt;""),$A87&lt;&gt;"")</formula>
    </cfRule>
  </conditionalFormatting>
  <conditionalFormatting sqref="G87">
    <cfRule type="expression" dxfId="619" priority="673" stopIfTrue="1">
      <formula>AND($A87&lt;&gt;"COMPOSICAO",$A87&lt;&gt;"INSUMO",$A87&lt;&gt;"")</formula>
    </cfRule>
    <cfRule type="expression" dxfId="618" priority="674" stopIfTrue="1">
      <formula>AND(OR($A87="COMPOSICAO",$A87="INSUMO",$A87&lt;&gt;""),$A87&lt;&gt;"")</formula>
    </cfRule>
  </conditionalFormatting>
  <conditionalFormatting sqref="G87">
    <cfRule type="expression" dxfId="617" priority="671" stopIfTrue="1">
      <formula>AND($A87&lt;&gt;"COMPOSICAO",$A87&lt;&gt;"INSUMO",$A87&lt;&gt;"")</formula>
    </cfRule>
    <cfRule type="expression" dxfId="616" priority="672" stopIfTrue="1">
      <formula>AND(OR($A87="COMPOSICAO",$A87="INSUMO",$A87&lt;&gt;""),$A87&lt;&gt;"")</formula>
    </cfRule>
  </conditionalFormatting>
  <conditionalFormatting sqref="G87">
    <cfRule type="expression" dxfId="615" priority="669" stopIfTrue="1">
      <formula>AND($A87&lt;&gt;"COMPOSICAO",$A87&lt;&gt;"INSUMO",$A87&lt;&gt;"")</formula>
    </cfRule>
    <cfRule type="expression" dxfId="614" priority="670" stopIfTrue="1">
      <formula>AND(OR($A87="COMPOSICAO",$A87="INSUMO",$A87&lt;&gt;""),$A87&lt;&gt;"")</formula>
    </cfRule>
  </conditionalFormatting>
  <conditionalFormatting sqref="G88">
    <cfRule type="expression" dxfId="613" priority="667" stopIfTrue="1">
      <formula>AND($A88&lt;&gt;"COMPOSICAO",$A88&lt;&gt;"INSUMO",$A88&lt;&gt;"")</formula>
    </cfRule>
    <cfRule type="expression" dxfId="612" priority="668" stopIfTrue="1">
      <formula>AND(OR($A88="COMPOSICAO",$A88="INSUMO",$A88&lt;&gt;""),$A88&lt;&gt;"")</formula>
    </cfRule>
  </conditionalFormatting>
  <conditionalFormatting sqref="G88">
    <cfRule type="expression" dxfId="611" priority="665" stopIfTrue="1">
      <formula>AND($A88&lt;&gt;"COMPOSICAO",$A88&lt;&gt;"INSUMO",$A88&lt;&gt;"")</formula>
    </cfRule>
    <cfRule type="expression" dxfId="610" priority="666" stopIfTrue="1">
      <formula>AND(OR($A88="COMPOSICAO",$A88="INSUMO",$A88&lt;&gt;""),$A88&lt;&gt;"")</formula>
    </cfRule>
  </conditionalFormatting>
  <conditionalFormatting sqref="G88">
    <cfRule type="expression" dxfId="609" priority="663" stopIfTrue="1">
      <formula>AND($A88&lt;&gt;"COMPOSICAO",$A88&lt;&gt;"INSUMO",$A88&lt;&gt;"")</formula>
    </cfRule>
    <cfRule type="expression" dxfId="608" priority="664" stopIfTrue="1">
      <formula>AND(OR($A88="COMPOSICAO",$A88="INSUMO",$A88&lt;&gt;""),$A88&lt;&gt;"")</formula>
    </cfRule>
  </conditionalFormatting>
  <conditionalFormatting sqref="G88">
    <cfRule type="expression" dxfId="607" priority="661" stopIfTrue="1">
      <formula>AND($A88&lt;&gt;"COMPOSICAO",$A88&lt;&gt;"INSUMO",$A88&lt;&gt;"")</formula>
    </cfRule>
    <cfRule type="expression" dxfId="606" priority="662" stopIfTrue="1">
      <formula>AND(OR($A88="COMPOSICAO",$A88="INSUMO",$A88&lt;&gt;""),$A88&lt;&gt;"")</formula>
    </cfRule>
  </conditionalFormatting>
  <conditionalFormatting sqref="G89">
    <cfRule type="expression" dxfId="605" priority="659" stopIfTrue="1">
      <formula>AND($A89&lt;&gt;"COMPOSICAO",$A89&lt;&gt;"INSUMO",$A89&lt;&gt;"")</formula>
    </cfRule>
    <cfRule type="expression" dxfId="604" priority="660" stopIfTrue="1">
      <formula>AND(OR($A89="COMPOSICAO",$A89="INSUMO",$A89&lt;&gt;""),$A89&lt;&gt;"")</formula>
    </cfRule>
  </conditionalFormatting>
  <conditionalFormatting sqref="G89">
    <cfRule type="expression" dxfId="603" priority="657" stopIfTrue="1">
      <formula>AND($A89&lt;&gt;"COMPOSICAO",$A89&lt;&gt;"INSUMO",$A89&lt;&gt;"")</formula>
    </cfRule>
    <cfRule type="expression" dxfId="602" priority="658" stopIfTrue="1">
      <formula>AND(OR($A89="COMPOSICAO",$A89="INSUMO",$A89&lt;&gt;""),$A89&lt;&gt;"")</formula>
    </cfRule>
  </conditionalFormatting>
  <conditionalFormatting sqref="G89">
    <cfRule type="expression" dxfId="601" priority="655" stopIfTrue="1">
      <formula>AND($A89&lt;&gt;"COMPOSICAO",$A89&lt;&gt;"INSUMO",$A89&lt;&gt;"")</formula>
    </cfRule>
    <cfRule type="expression" dxfId="600" priority="656" stopIfTrue="1">
      <formula>AND(OR($A89="COMPOSICAO",$A89="INSUMO",$A89&lt;&gt;""),$A89&lt;&gt;"")</formula>
    </cfRule>
  </conditionalFormatting>
  <conditionalFormatting sqref="G89">
    <cfRule type="expression" dxfId="599" priority="653" stopIfTrue="1">
      <formula>AND($A89&lt;&gt;"COMPOSICAO",$A89&lt;&gt;"INSUMO",$A89&lt;&gt;"")</formula>
    </cfRule>
    <cfRule type="expression" dxfId="598" priority="654" stopIfTrue="1">
      <formula>AND(OR($A89="COMPOSICAO",$A89="INSUMO",$A89&lt;&gt;""),$A89&lt;&gt;"")</formula>
    </cfRule>
  </conditionalFormatting>
  <conditionalFormatting sqref="G90">
    <cfRule type="expression" dxfId="597" priority="651" stopIfTrue="1">
      <formula>AND($A90&lt;&gt;"COMPOSICAO",$A90&lt;&gt;"INSUMO",$A90&lt;&gt;"")</formula>
    </cfRule>
    <cfRule type="expression" dxfId="596" priority="652" stopIfTrue="1">
      <formula>AND(OR($A90="COMPOSICAO",$A90="INSUMO",$A90&lt;&gt;""),$A90&lt;&gt;"")</formula>
    </cfRule>
  </conditionalFormatting>
  <conditionalFormatting sqref="G90">
    <cfRule type="expression" dxfId="595" priority="649" stopIfTrue="1">
      <formula>AND($A90&lt;&gt;"COMPOSICAO",$A90&lt;&gt;"INSUMO",$A90&lt;&gt;"")</formula>
    </cfRule>
    <cfRule type="expression" dxfId="594" priority="650" stopIfTrue="1">
      <formula>AND(OR($A90="COMPOSICAO",$A90="INSUMO",$A90&lt;&gt;""),$A90&lt;&gt;"")</formula>
    </cfRule>
  </conditionalFormatting>
  <conditionalFormatting sqref="G90">
    <cfRule type="expression" dxfId="593" priority="647" stopIfTrue="1">
      <formula>AND($A90&lt;&gt;"COMPOSICAO",$A90&lt;&gt;"INSUMO",$A90&lt;&gt;"")</formula>
    </cfRule>
    <cfRule type="expression" dxfId="592" priority="648" stopIfTrue="1">
      <formula>AND(OR($A90="COMPOSICAO",$A90="INSUMO",$A90&lt;&gt;""),$A90&lt;&gt;"")</formula>
    </cfRule>
  </conditionalFormatting>
  <conditionalFormatting sqref="G90">
    <cfRule type="expression" dxfId="591" priority="645" stopIfTrue="1">
      <formula>AND($A90&lt;&gt;"COMPOSICAO",$A90&lt;&gt;"INSUMO",$A90&lt;&gt;"")</formula>
    </cfRule>
    <cfRule type="expression" dxfId="590" priority="646" stopIfTrue="1">
      <formula>AND(OR($A90="COMPOSICAO",$A90="INSUMO",$A90&lt;&gt;""),$A90&lt;&gt;"")</formula>
    </cfRule>
  </conditionalFormatting>
  <conditionalFormatting sqref="A84">
    <cfRule type="expression" dxfId="589" priority="643" stopIfTrue="1">
      <formula>AND($A84&lt;&gt;"COMPOSICAO",$A84&lt;&gt;"INSUMO",$A84&lt;&gt;"")</formula>
    </cfRule>
    <cfRule type="expression" dxfId="588" priority="644" stopIfTrue="1">
      <formula>AND(OR($A84="COMPOSICAO",$A84="INSUMO",$A84&lt;&gt;""),$A84&lt;&gt;"")</formula>
    </cfRule>
  </conditionalFormatting>
  <conditionalFormatting sqref="A84">
    <cfRule type="expression" dxfId="587" priority="641" stopIfTrue="1">
      <formula>AND($A84&lt;&gt;"COMPOSICAO",$A84&lt;&gt;"INSUMO",$A84&lt;&gt;"")</formula>
    </cfRule>
    <cfRule type="expression" dxfId="586" priority="642" stopIfTrue="1">
      <formula>AND(OR($A84="COMPOSICAO",$A84="INSUMO",$A84&lt;&gt;""),$A84&lt;&gt;"")</formula>
    </cfRule>
  </conditionalFormatting>
  <conditionalFormatting sqref="A84">
    <cfRule type="expression" dxfId="585" priority="639" stopIfTrue="1">
      <formula>AND($A84&lt;&gt;"COMPOSICAO",$A84&lt;&gt;"INSUMO",$A84&lt;&gt;"")</formula>
    </cfRule>
    <cfRule type="expression" dxfId="584" priority="640" stopIfTrue="1">
      <formula>AND(OR($A84="COMPOSICAO",$A84="INSUMO",$A84&lt;&gt;""),$A84&lt;&gt;"")</formula>
    </cfRule>
  </conditionalFormatting>
  <conditionalFormatting sqref="A84">
    <cfRule type="expression" dxfId="583" priority="637" stopIfTrue="1">
      <formula>AND($A84&lt;&gt;"COMPOSICAO",$A84&lt;&gt;"INSUMO",$A84&lt;&gt;"")</formula>
    </cfRule>
    <cfRule type="expression" dxfId="582" priority="638" stopIfTrue="1">
      <formula>AND(OR($A84="COMPOSICAO",$A84="INSUMO",$A84&lt;&gt;""),$A84&lt;&gt;"")</formula>
    </cfRule>
  </conditionalFormatting>
  <conditionalFormatting sqref="A84">
    <cfRule type="expression" dxfId="581" priority="635" stopIfTrue="1">
      <formula>AND($A84&lt;&gt;"COMPOSICAO",$A84&lt;&gt;"INSUMO",$A84&lt;&gt;"")</formula>
    </cfRule>
    <cfRule type="expression" dxfId="580" priority="636" stopIfTrue="1">
      <formula>AND(OR($A84="COMPOSICAO",$A84="INSUMO",$A84&lt;&gt;""),$A84&lt;&gt;"")</formula>
    </cfRule>
  </conditionalFormatting>
  <conditionalFormatting sqref="A19:G19 A20:E26 G20:G26">
    <cfRule type="expression" dxfId="579" priority="633" stopIfTrue="1">
      <formula>AND($A19&lt;&gt;"COMPOSICAO",$A19&lt;&gt;"INSUMO",$A19&lt;&gt;"")</formula>
    </cfRule>
    <cfRule type="expression" dxfId="578" priority="634" stopIfTrue="1">
      <formula>AND(OR($A19="COMPOSICAO",$A19="INSUMO",$A19&lt;&gt;""),$A19&lt;&gt;"")</formula>
    </cfRule>
  </conditionalFormatting>
  <conditionalFormatting sqref="G20:G26">
    <cfRule type="expression" dxfId="577" priority="631" stopIfTrue="1">
      <formula>AND($A20&lt;&gt;"COMPOSICAO",$A20&lt;&gt;"INSUMO",$A20&lt;&gt;"")</formula>
    </cfRule>
    <cfRule type="expression" dxfId="576" priority="632" stopIfTrue="1">
      <formula>AND(OR($A20="COMPOSICAO",$A20="INSUMO",$A20&lt;&gt;""),$A20&lt;&gt;"")</formula>
    </cfRule>
  </conditionalFormatting>
  <conditionalFormatting sqref="A95:E103">
    <cfRule type="expression" dxfId="575" priority="629" stopIfTrue="1">
      <formula>AND($A95&lt;&gt;"COMPOSICAO",$A95&lt;&gt;"INSUMO",$A95&lt;&gt;"")</formula>
    </cfRule>
    <cfRule type="expression" dxfId="574" priority="630" stopIfTrue="1">
      <formula>AND(OR($A95="COMPOSICAO",$A95="INSUMO",$A95&lt;&gt;""),$A95&lt;&gt;"")</formula>
    </cfRule>
  </conditionalFormatting>
  <conditionalFormatting sqref="E95:E96">
    <cfRule type="expression" dxfId="573" priority="627" stopIfTrue="1">
      <formula>AND($A95&lt;&gt;"COMPOSICAO",$A95&lt;&gt;"INSUMO",$A95&lt;&gt;"")</formula>
    </cfRule>
    <cfRule type="expression" dxfId="572" priority="628" stopIfTrue="1">
      <formula>AND(OR($A95="COMPOSICAO",$A95="INSUMO",$A95&lt;&gt;""),$A95&lt;&gt;"")</formula>
    </cfRule>
  </conditionalFormatting>
  <conditionalFormatting sqref="E95">
    <cfRule type="expression" dxfId="571" priority="625" stopIfTrue="1">
      <formula>AND($A95&lt;&gt;"COMPOSICAO",$A95&lt;&gt;"INSUMO",$A95&lt;&gt;"")</formula>
    </cfRule>
    <cfRule type="expression" dxfId="570" priority="626" stopIfTrue="1">
      <formula>AND(OR($A95="COMPOSICAO",$A95="INSUMO",$A95&lt;&gt;""),$A95&lt;&gt;"")</formula>
    </cfRule>
  </conditionalFormatting>
  <conditionalFormatting sqref="E95:G95">
    <cfRule type="expression" dxfId="569" priority="623" stopIfTrue="1">
      <formula>AND($A95&lt;&gt;"COMPOSICAO",$A95&lt;&gt;"INSUMO",$A95&lt;&gt;"")</formula>
    </cfRule>
    <cfRule type="expression" dxfId="568" priority="624" stopIfTrue="1">
      <formula>AND(OR($A95="COMPOSICAO",$A95="INSUMO",$A95&lt;&gt;""),$A95&lt;&gt;"")</formula>
    </cfRule>
  </conditionalFormatting>
  <conditionalFormatting sqref="G96">
    <cfRule type="expression" dxfId="567" priority="621" stopIfTrue="1">
      <formula>AND($A96&lt;&gt;"COMPOSICAO",$A96&lt;&gt;"INSUMO",$A96&lt;&gt;"")</formula>
    </cfRule>
    <cfRule type="expression" dxfId="566" priority="622" stopIfTrue="1">
      <formula>AND(OR($A96="COMPOSICAO",$A96="INSUMO",$A96&lt;&gt;""),$A96&lt;&gt;"")</formula>
    </cfRule>
  </conditionalFormatting>
  <conditionalFormatting sqref="G96">
    <cfRule type="expression" dxfId="565" priority="619" stopIfTrue="1">
      <formula>AND($A96&lt;&gt;"COMPOSICAO",$A96&lt;&gt;"INSUMO",$A96&lt;&gt;"")</formula>
    </cfRule>
    <cfRule type="expression" dxfId="564" priority="620" stopIfTrue="1">
      <formula>AND(OR($A96="COMPOSICAO",$A96="INSUMO",$A96&lt;&gt;""),$A96&lt;&gt;"")</formula>
    </cfRule>
  </conditionalFormatting>
  <conditionalFormatting sqref="G96">
    <cfRule type="expression" dxfId="563" priority="617" stopIfTrue="1">
      <formula>AND($A96&lt;&gt;"COMPOSICAO",$A96&lt;&gt;"INSUMO",$A96&lt;&gt;"")</formula>
    </cfRule>
    <cfRule type="expression" dxfId="562" priority="618" stopIfTrue="1">
      <formula>AND(OR($A96="COMPOSICAO",$A96="INSUMO",$A96&lt;&gt;""),$A96&lt;&gt;"")</formula>
    </cfRule>
  </conditionalFormatting>
  <conditionalFormatting sqref="G96">
    <cfRule type="expression" dxfId="561" priority="615" stopIfTrue="1">
      <formula>AND($A96&lt;&gt;"COMPOSICAO",$A96&lt;&gt;"INSUMO",$A96&lt;&gt;"")</formula>
    </cfRule>
    <cfRule type="expression" dxfId="560" priority="616" stopIfTrue="1">
      <formula>AND(OR($A96="COMPOSICAO",$A96="INSUMO",$A96&lt;&gt;""),$A96&lt;&gt;"")</formula>
    </cfRule>
  </conditionalFormatting>
  <conditionalFormatting sqref="E95:E96">
    <cfRule type="expression" dxfId="559" priority="613" stopIfTrue="1">
      <formula>AND($A95&lt;&gt;"COMPOSICAO",$A95&lt;&gt;"INSUMO",$A95&lt;&gt;"")</formula>
    </cfRule>
    <cfRule type="expression" dxfId="558" priority="614" stopIfTrue="1">
      <formula>AND(OR($A95="COMPOSICAO",$A95="INSUMO",$A95&lt;&gt;""),$A95&lt;&gt;"")</formula>
    </cfRule>
  </conditionalFormatting>
  <conditionalFormatting sqref="E95">
    <cfRule type="expression" dxfId="557" priority="611" stopIfTrue="1">
      <formula>AND($A95&lt;&gt;"COMPOSICAO",$A95&lt;&gt;"INSUMO",$A95&lt;&gt;"")</formula>
    </cfRule>
    <cfRule type="expression" dxfId="556" priority="612" stopIfTrue="1">
      <formula>AND(OR($A95="COMPOSICAO",$A95="INSUMO",$A95&lt;&gt;""),$A95&lt;&gt;"")</formula>
    </cfRule>
  </conditionalFormatting>
  <conditionalFormatting sqref="E95">
    <cfRule type="expression" dxfId="555" priority="609" stopIfTrue="1">
      <formula>AND($A95&lt;&gt;"COMPOSICAO",$A95&lt;&gt;"INSUMO",$A95&lt;&gt;"")</formula>
    </cfRule>
    <cfRule type="expression" dxfId="554" priority="610" stopIfTrue="1">
      <formula>AND(OR($A95="COMPOSICAO",$A95="INSUMO",$A95&lt;&gt;""),$A95&lt;&gt;"")</formula>
    </cfRule>
  </conditionalFormatting>
  <conditionalFormatting sqref="E95:E96">
    <cfRule type="expression" dxfId="553" priority="607" stopIfTrue="1">
      <formula>AND($A95&lt;&gt;"COMPOSICAO",$A95&lt;&gt;"INSUMO",$A95&lt;&gt;"")</formula>
    </cfRule>
    <cfRule type="expression" dxfId="552" priority="608" stopIfTrue="1">
      <formula>AND(OR($A95="COMPOSICAO",$A95="INSUMO",$A95&lt;&gt;""),$A95&lt;&gt;"")</formula>
    </cfRule>
  </conditionalFormatting>
  <conditionalFormatting sqref="E95:E96">
    <cfRule type="expression" dxfId="551" priority="605" stopIfTrue="1">
      <formula>AND($A95&lt;&gt;"COMPOSICAO",$A95&lt;&gt;"INSUMO",$A95&lt;&gt;"")</formula>
    </cfRule>
    <cfRule type="expression" dxfId="550" priority="606" stopIfTrue="1">
      <formula>AND(OR($A95="COMPOSICAO",$A95="INSUMO",$A95&lt;&gt;""),$A95&lt;&gt;"")</formula>
    </cfRule>
  </conditionalFormatting>
  <conditionalFormatting sqref="E95">
    <cfRule type="expression" dxfId="549" priority="603" stopIfTrue="1">
      <formula>AND($A95&lt;&gt;"COMPOSICAO",$A95&lt;&gt;"INSUMO",$A95&lt;&gt;"")</formula>
    </cfRule>
    <cfRule type="expression" dxfId="548" priority="604" stopIfTrue="1">
      <formula>AND(OR($A95="COMPOSICAO",$A95="INSUMO",$A95&lt;&gt;""),$A95&lt;&gt;"")</formula>
    </cfRule>
  </conditionalFormatting>
  <conditionalFormatting sqref="E95">
    <cfRule type="expression" dxfId="547" priority="601" stopIfTrue="1">
      <formula>AND($A95&lt;&gt;"COMPOSICAO",$A95&lt;&gt;"INSUMO",$A95&lt;&gt;"")</formula>
    </cfRule>
    <cfRule type="expression" dxfId="546" priority="602" stopIfTrue="1">
      <formula>AND(OR($A95="COMPOSICAO",$A95="INSUMO",$A95&lt;&gt;""),$A95&lt;&gt;"")</formula>
    </cfRule>
  </conditionalFormatting>
  <conditionalFormatting sqref="E95:F95">
    <cfRule type="expression" dxfId="545" priority="599" stopIfTrue="1">
      <formula>AND($A95&lt;&gt;"COMPOSICAO",$A95&lt;&gt;"INSUMO",$A95&lt;&gt;"")</formula>
    </cfRule>
    <cfRule type="expression" dxfId="544" priority="600" stopIfTrue="1">
      <formula>AND(OR($A95="COMPOSICAO",$A95="INSUMO",$A95&lt;&gt;""),$A95&lt;&gt;"")</formula>
    </cfRule>
  </conditionalFormatting>
  <conditionalFormatting sqref="G97">
    <cfRule type="expression" dxfId="543" priority="597" stopIfTrue="1">
      <formula>AND($A97&lt;&gt;"COMPOSICAO",$A97&lt;&gt;"INSUMO",$A97&lt;&gt;"")</formula>
    </cfRule>
    <cfRule type="expression" dxfId="542" priority="598" stopIfTrue="1">
      <formula>AND(OR($A97="COMPOSICAO",$A97="INSUMO",$A97&lt;&gt;""),$A97&lt;&gt;"")</formula>
    </cfRule>
  </conditionalFormatting>
  <conditionalFormatting sqref="G97">
    <cfRule type="expression" dxfId="541" priority="595" stopIfTrue="1">
      <formula>AND($A97&lt;&gt;"COMPOSICAO",$A97&lt;&gt;"INSUMO",$A97&lt;&gt;"")</formula>
    </cfRule>
    <cfRule type="expression" dxfId="540" priority="596" stopIfTrue="1">
      <formula>AND(OR($A97="COMPOSICAO",$A97="INSUMO",$A97&lt;&gt;""),$A97&lt;&gt;"")</formula>
    </cfRule>
  </conditionalFormatting>
  <conditionalFormatting sqref="G97">
    <cfRule type="expression" dxfId="539" priority="593" stopIfTrue="1">
      <formula>AND($A97&lt;&gt;"COMPOSICAO",$A97&lt;&gt;"INSUMO",$A97&lt;&gt;"")</formula>
    </cfRule>
    <cfRule type="expression" dxfId="538" priority="594" stopIfTrue="1">
      <formula>AND(OR($A97="COMPOSICAO",$A97="INSUMO",$A97&lt;&gt;""),$A97&lt;&gt;"")</formula>
    </cfRule>
  </conditionalFormatting>
  <conditionalFormatting sqref="G97">
    <cfRule type="expression" dxfId="537" priority="591" stopIfTrue="1">
      <formula>AND($A97&lt;&gt;"COMPOSICAO",$A97&lt;&gt;"INSUMO",$A97&lt;&gt;"")</formula>
    </cfRule>
    <cfRule type="expression" dxfId="536" priority="592" stopIfTrue="1">
      <formula>AND(OR($A97="COMPOSICAO",$A97="INSUMO",$A97&lt;&gt;""),$A97&lt;&gt;"")</formula>
    </cfRule>
  </conditionalFormatting>
  <conditionalFormatting sqref="G98">
    <cfRule type="expression" dxfId="535" priority="589" stopIfTrue="1">
      <formula>AND($A98&lt;&gt;"COMPOSICAO",$A98&lt;&gt;"INSUMO",$A98&lt;&gt;"")</formula>
    </cfRule>
    <cfRule type="expression" dxfId="534" priority="590" stopIfTrue="1">
      <formula>AND(OR($A98="COMPOSICAO",$A98="INSUMO",$A98&lt;&gt;""),$A98&lt;&gt;"")</formula>
    </cfRule>
  </conditionalFormatting>
  <conditionalFormatting sqref="G98">
    <cfRule type="expression" dxfId="533" priority="587" stopIfTrue="1">
      <formula>AND($A98&lt;&gt;"COMPOSICAO",$A98&lt;&gt;"INSUMO",$A98&lt;&gt;"")</formula>
    </cfRule>
    <cfRule type="expression" dxfId="532" priority="588" stopIfTrue="1">
      <formula>AND(OR($A98="COMPOSICAO",$A98="INSUMO",$A98&lt;&gt;""),$A98&lt;&gt;"")</formula>
    </cfRule>
  </conditionalFormatting>
  <conditionalFormatting sqref="G98">
    <cfRule type="expression" dxfId="531" priority="585" stopIfTrue="1">
      <formula>AND($A98&lt;&gt;"COMPOSICAO",$A98&lt;&gt;"INSUMO",$A98&lt;&gt;"")</formula>
    </cfRule>
    <cfRule type="expression" dxfId="530" priority="586" stopIfTrue="1">
      <formula>AND(OR($A98="COMPOSICAO",$A98="INSUMO",$A98&lt;&gt;""),$A98&lt;&gt;"")</formula>
    </cfRule>
  </conditionalFormatting>
  <conditionalFormatting sqref="G98">
    <cfRule type="expression" dxfId="529" priority="583" stopIfTrue="1">
      <formula>AND($A98&lt;&gt;"COMPOSICAO",$A98&lt;&gt;"INSUMO",$A98&lt;&gt;"")</formula>
    </cfRule>
    <cfRule type="expression" dxfId="528" priority="584" stopIfTrue="1">
      <formula>AND(OR($A98="COMPOSICAO",$A98="INSUMO",$A98&lt;&gt;""),$A98&lt;&gt;"")</formula>
    </cfRule>
  </conditionalFormatting>
  <conditionalFormatting sqref="G99">
    <cfRule type="expression" dxfId="527" priority="581" stopIfTrue="1">
      <formula>AND($A99&lt;&gt;"COMPOSICAO",$A99&lt;&gt;"INSUMO",$A99&lt;&gt;"")</formula>
    </cfRule>
    <cfRule type="expression" dxfId="526" priority="582" stopIfTrue="1">
      <formula>AND(OR($A99="COMPOSICAO",$A99="INSUMO",$A99&lt;&gt;""),$A99&lt;&gt;"")</formula>
    </cfRule>
  </conditionalFormatting>
  <conditionalFormatting sqref="G99">
    <cfRule type="expression" dxfId="525" priority="579" stopIfTrue="1">
      <formula>AND($A99&lt;&gt;"COMPOSICAO",$A99&lt;&gt;"INSUMO",$A99&lt;&gt;"")</formula>
    </cfRule>
    <cfRule type="expression" dxfId="524" priority="580" stopIfTrue="1">
      <formula>AND(OR($A99="COMPOSICAO",$A99="INSUMO",$A99&lt;&gt;""),$A99&lt;&gt;"")</formula>
    </cfRule>
  </conditionalFormatting>
  <conditionalFormatting sqref="G99">
    <cfRule type="expression" dxfId="523" priority="577" stopIfTrue="1">
      <formula>AND($A99&lt;&gt;"COMPOSICAO",$A99&lt;&gt;"INSUMO",$A99&lt;&gt;"")</formula>
    </cfRule>
    <cfRule type="expression" dxfId="522" priority="578" stopIfTrue="1">
      <formula>AND(OR($A99="COMPOSICAO",$A99="INSUMO",$A99&lt;&gt;""),$A99&lt;&gt;"")</formula>
    </cfRule>
  </conditionalFormatting>
  <conditionalFormatting sqref="G99">
    <cfRule type="expression" dxfId="521" priority="575" stopIfTrue="1">
      <formula>AND($A99&lt;&gt;"COMPOSICAO",$A99&lt;&gt;"INSUMO",$A99&lt;&gt;"")</formula>
    </cfRule>
    <cfRule type="expression" dxfId="520" priority="576" stopIfTrue="1">
      <formula>AND(OR($A99="COMPOSICAO",$A99="INSUMO",$A99&lt;&gt;""),$A99&lt;&gt;"")</formula>
    </cfRule>
  </conditionalFormatting>
  <conditionalFormatting sqref="G100">
    <cfRule type="expression" dxfId="519" priority="573" stopIfTrue="1">
      <formula>AND($A100&lt;&gt;"COMPOSICAO",$A100&lt;&gt;"INSUMO",$A100&lt;&gt;"")</formula>
    </cfRule>
    <cfRule type="expression" dxfId="518" priority="574" stopIfTrue="1">
      <formula>AND(OR($A100="COMPOSICAO",$A100="INSUMO",$A100&lt;&gt;""),$A100&lt;&gt;"")</formula>
    </cfRule>
  </conditionalFormatting>
  <conditionalFormatting sqref="G100">
    <cfRule type="expression" dxfId="517" priority="571" stopIfTrue="1">
      <formula>AND($A100&lt;&gt;"COMPOSICAO",$A100&lt;&gt;"INSUMO",$A100&lt;&gt;"")</formula>
    </cfRule>
    <cfRule type="expression" dxfId="516" priority="572" stopIfTrue="1">
      <formula>AND(OR($A100="COMPOSICAO",$A100="INSUMO",$A100&lt;&gt;""),$A100&lt;&gt;"")</formula>
    </cfRule>
  </conditionalFormatting>
  <conditionalFormatting sqref="G100">
    <cfRule type="expression" dxfId="515" priority="569" stopIfTrue="1">
      <formula>AND($A100&lt;&gt;"COMPOSICAO",$A100&lt;&gt;"INSUMO",$A100&lt;&gt;"")</formula>
    </cfRule>
    <cfRule type="expression" dxfId="514" priority="570" stopIfTrue="1">
      <formula>AND(OR($A100="COMPOSICAO",$A100="INSUMO",$A100&lt;&gt;""),$A100&lt;&gt;"")</formula>
    </cfRule>
  </conditionalFormatting>
  <conditionalFormatting sqref="G100">
    <cfRule type="expression" dxfId="513" priority="567" stopIfTrue="1">
      <formula>AND($A100&lt;&gt;"COMPOSICAO",$A100&lt;&gt;"INSUMO",$A100&lt;&gt;"")</formula>
    </cfRule>
    <cfRule type="expression" dxfId="512" priority="568" stopIfTrue="1">
      <formula>AND(OR($A100="COMPOSICAO",$A100="INSUMO",$A100&lt;&gt;""),$A100&lt;&gt;"")</formula>
    </cfRule>
  </conditionalFormatting>
  <conditionalFormatting sqref="G101">
    <cfRule type="expression" dxfId="511" priority="565" stopIfTrue="1">
      <formula>AND($A101&lt;&gt;"COMPOSICAO",$A101&lt;&gt;"INSUMO",$A101&lt;&gt;"")</formula>
    </cfRule>
    <cfRule type="expression" dxfId="510" priority="566" stopIfTrue="1">
      <formula>AND(OR($A101="COMPOSICAO",$A101="INSUMO",$A101&lt;&gt;""),$A101&lt;&gt;"")</formula>
    </cfRule>
  </conditionalFormatting>
  <conditionalFormatting sqref="G101">
    <cfRule type="expression" dxfId="509" priority="563" stopIfTrue="1">
      <formula>AND($A101&lt;&gt;"COMPOSICAO",$A101&lt;&gt;"INSUMO",$A101&lt;&gt;"")</formula>
    </cfRule>
    <cfRule type="expression" dxfId="508" priority="564" stopIfTrue="1">
      <formula>AND(OR($A101="COMPOSICAO",$A101="INSUMO",$A101&lt;&gt;""),$A101&lt;&gt;"")</formula>
    </cfRule>
  </conditionalFormatting>
  <conditionalFormatting sqref="G101">
    <cfRule type="expression" dxfId="507" priority="561" stopIfTrue="1">
      <formula>AND($A101&lt;&gt;"COMPOSICAO",$A101&lt;&gt;"INSUMO",$A101&lt;&gt;"")</formula>
    </cfRule>
    <cfRule type="expression" dxfId="506" priority="562" stopIfTrue="1">
      <formula>AND(OR($A101="COMPOSICAO",$A101="INSUMO",$A101&lt;&gt;""),$A101&lt;&gt;"")</formula>
    </cfRule>
  </conditionalFormatting>
  <conditionalFormatting sqref="G101">
    <cfRule type="expression" dxfId="505" priority="559" stopIfTrue="1">
      <formula>AND($A101&lt;&gt;"COMPOSICAO",$A101&lt;&gt;"INSUMO",$A101&lt;&gt;"")</formula>
    </cfRule>
    <cfRule type="expression" dxfId="504" priority="560" stopIfTrue="1">
      <formula>AND(OR($A101="COMPOSICAO",$A101="INSUMO",$A101&lt;&gt;""),$A101&lt;&gt;"")</formula>
    </cfRule>
  </conditionalFormatting>
  <conditionalFormatting sqref="G102">
    <cfRule type="expression" dxfId="503" priority="557" stopIfTrue="1">
      <formula>AND($A102&lt;&gt;"COMPOSICAO",$A102&lt;&gt;"INSUMO",$A102&lt;&gt;"")</formula>
    </cfRule>
    <cfRule type="expression" dxfId="502" priority="558" stopIfTrue="1">
      <formula>AND(OR($A102="COMPOSICAO",$A102="INSUMO",$A102&lt;&gt;""),$A102&lt;&gt;"")</formula>
    </cfRule>
  </conditionalFormatting>
  <conditionalFormatting sqref="G102">
    <cfRule type="expression" dxfId="501" priority="555" stopIfTrue="1">
      <formula>AND($A102&lt;&gt;"COMPOSICAO",$A102&lt;&gt;"INSUMO",$A102&lt;&gt;"")</formula>
    </cfRule>
    <cfRule type="expression" dxfId="500" priority="556" stopIfTrue="1">
      <formula>AND(OR($A102="COMPOSICAO",$A102="INSUMO",$A102&lt;&gt;""),$A102&lt;&gt;"")</formula>
    </cfRule>
  </conditionalFormatting>
  <conditionalFormatting sqref="G102">
    <cfRule type="expression" dxfId="499" priority="553" stopIfTrue="1">
      <formula>AND($A102&lt;&gt;"COMPOSICAO",$A102&lt;&gt;"INSUMO",$A102&lt;&gt;"")</formula>
    </cfRule>
    <cfRule type="expression" dxfId="498" priority="554" stopIfTrue="1">
      <formula>AND(OR($A102="COMPOSICAO",$A102="INSUMO",$A102&lt;&gt;""),$A102&lt;&gt;"")</formula>
    </cfRule>
  </conditionalFormatting>
  <conditionalFormatting sqref="G102">
    <cfRule type="expression" dxfId="497" priority="551" stopIfTrue="1">
      <formula>AND($A102&lt;&gt;"COMPOSICAO",$A102&lt;&gt;"INSUMO",$A102&lt;&gt;"")</formula>
    </cfRule>
    <cfRule type="expression" dxfId="496" priority="552" stopIfTrue="1">
      <formula>AND(OR($A102="COMPOSICAO",$A102="INSUMO",$A102&lt;&gt;""),$A102&lt;&gt;"")</formula>
    </cfRule>
  </conditionalFormatting>
  <conditionalFormatting sqref="G103">
    <cfRule type="expression" dxfId="495" priority="549" stopIfTrue="1">
      <formula>AND($A103&lt;&gt;"COMPOSICAO",$A103&lt;&gt;"INSUMO",$A103&lt;&gt;"")</formula>
    </cfRule>
    <cfRule type="expression" dxfId="494" priority="550" stopIfTrue="1">
      <formula>AND(OR($A103="COMPOSICAO",$A103="INSUMO",$A103&lt;&gt;""),$A103&lt;&gt;"")</formula>
    </cfRule>
  </conditionalFormatting>
  <conditionalFormatting sqref="G103">
    <cfRule type="expression" dxfId="493" priority="547" stopIfTrue="1">
      <formula>AND($A103&lt;&gt;"COMPOSICAO",$A103&lt;&gt;"INSUMO",$A103&lt;&gt;"")</formula>
    </cfRule>
    <cfRule type="expression" dxfId="492" priority="548" stopIfTrue="1">
      <formula>AND(OR($A103="COMPOSICAO",$A103="INSUMO",$A103&lt;&gt;""),$A103&lt;&gt;"")</formula>
    </cfRule>
  </conditionalFormatting>
  <conditionalFormatting sqref="G103">
    <cfRule type="expression" dxfId="491" priority="545" stopIfTrue="1">
      <formula>AND($A103&lt;&gt;"COMPOSICAO",$A103&lt;&gt;"INSUMO",$A103&lt;&gt;"")</formula>
    </cfRule>
    <cfRule type="expression" dxfId="490" priority="546" stopIfTrue="1">
      <formula>AND(OR($A103="COMPOSICAO",$A103="INSUMO",$A103&lt;&gt;""),$A103&lt;&gt;"")</formula>
    </cfRule>
  </conditionalFormatting>
  <conditionalFormatting sqref="G103">
    <cfRule type="expression" dxfId="489" priority="543" stopIfTrue="1">
      <formula>AND($A103&lt;&gt;"COMPOSICAO",$A103&lt;&gt;"INSUMO",$A103&lt;&gt;"")</formula>
    </cfRule>
    <cfRule type="expression" dxfId="488" priority="544" stopIfTrue="1">
      <formula>AND(OR($A103="COMPOSICAO",$A103="INSUMO",$A103&lt;&gt;""),$A103&lt;&gt;"")</formula>
    </cfRule>
  </conditionalFormatting>
  <conditionalFormatting sqref="A95">
    <cfRule type="expression" dxfId="487" priority="541" stopIfTrue="1">
      <formula>AND($A95&lt;&gt;"COMPOSICAO",$A95&lt;&gt;"INSUMO",$A95&lt;&gt;"")</formula>
    </cfRule>
    <cfRule type="expression" dxfId="486" priority="542" stopIfTrue="1">
      <formula>AND(OR($A95="COMPOSICAO",$A95="INSUMO",$A95&lt;&gt;""),$A95&lt;&gt;"")</formula>
    </cfRule>
  </conditionalFormatting>
  <conditionalFormatting sqref="A95">
    <cfRule type="expression" dxfId="485" priority="539" stopIfTrue="1">
      <formula>AND($A95&lt;&gt;"COMPOSICAO",$A95&lt;&gt;"INSUMO",$A95&lt;&gt;"")</formula>
    </cfRule>
    <cfRule type="expression" dxfId="484" priority="540" stopIfTrue="1">
      <formula>AND(OR($A95="COMPOSICAO",$A95="INSUMO",$A95&lt;&gt;""),$A95&lt;&gt;"")</formula>
    </cfRule>
  </conditionalFormatting>
  <conditionalFormatting sqref="A95">
    <cfRule type="expression" dxfId="483" priority="537" stopIfTrue="1">
      <formula>AND($A95&lt;&gt;"COMPOSICAO",$A95&lt;&gt;"INSUMO",$A95&lt;&gt;"")</formula>
    </cfRule>
    <cfRule type="expression" dxfId="482" priority="538" stopIfTrue="1">
      <formula>AND(OR($A95="COMPOSICAO",$A95="INSUMO",$A95&lt;&gt;""),$A95&lt;&gt;"")</formula>
    </cfRule>
  </conditionalFormatting>
  <conditionalFormatting sqref="A95">
    <cfRule type="expression" dxfId="481" priority="535" stopIfTrue="1">
      <formula>AND($A95&lt;&gt;"COMPOSICAO",$A95&lt;&gt;"INSUMO",$A95&lt;&gt;"")</formula>
    </cfRule>
    <cfRule type="expression" dxfId="480" priority="536" stopIfTrue="1">
      <formula>AND(OR($A95="COMPOSICAO",$A95="INSUMO",$A95&lt;&gt;""),$A95&lt;&gt;"")</formula>
    </cfRule>
  </conditionalFormatting>
  <conditionalFormatting sqref="A95">
    <cfRule type="expression" dxfId="479" priority="533" stopIfTrue="1">
      <formula>AND($A95&lt;&gt;"COMPOSICAO",$A95&lt;&gt;"INSUMO",$A95&lt;&gt;"")</formula>
    </cfRule>
    <cfRule type="expression" dxfId="478" priority="534" stopIfTrue="1">
      <formula>AND(OR($A95="COMPOSICAO",$A95="INSUMO",$A95&lt;&gt;""),$A95&lt;&gt;"")</formula>
    </cfRule>
  </conditionalFormatting>
  <conditionalFormatting sqref="A108:E114">
    <cfRule type="expression" dxfId="477" priority="531" stopIfTrue="1">
      <formula>AND($A108&lt;&gt;"COMPOSICAO",$A108&lt;&gt;"INSUMO",$A108&lt;&gt;"")</formula>
    </cfRule>
    <cfRule type="expression" dxfId="476" priority="532" stopIfTrue="1">
      <formula>AND(OR($A108="COMPOSICAO",$A108="INSUMO",$A108&lt;&gt;""),$A108&lt;&gt;"")</formula>
    </cfRule>
  </conditionalFormatting>
  <conditionalFormatting sqref="E108">
    <cfRule type="expression" dxfId="475" priority="529" stopIfTrue="1">
      <formula>AND($A108&lt;&gt;"COMPOSICAO",$A108&lt;&gt;"INSUMO",$A108&lt;&gt;"")</formula>
    </cfRule>
    <cfRule type="expression" dxfId="474" priority="530" stopIfTrue="1">
      <formula>AND(OR($A108="COMPOSICAO",$A108="INSUMO",$A108&lt;&gt;""),$A108&lt;&gt;"")</formula>
    </cfRule>
  </conditionalFormatting>
  <conditionalFormatting sqref="E108">
    <cfRule type="expression" dxfId="473" priority="527" stopIfTrue="1">
      <formula>AND($A108&lt;&gt;"COMPOSICAO",$A108&lt;&gt;"INSUMO",$A108&lt;&gt;"")</formula>
    </cfRule>
    <cfRule type="expression" dxfId="472" priority="528" stopIfTrue="1">
      <formula>AND(OR($A108="COMPOSICAO",$A108="INSUMO",$A108&lt;&gt;""),$A108&lt;&gt;"")</formula>
    </cfRule>
  </conditionalFormatting>
  <conditionalFormatting sqref="E108">
    <cfRule type="expression" dxfId="471" priority="525" stopIfTrue="1">
      <formula>AND($A108&lt;&gt;"COMPOSICAO",$A108&lt;&gt;"INSUMO",$A108&lt;&gt;"")</formula>
    </cfRule>
    <cfRule type="expression" dxfId="470" priority="526" stopIfTrue="1">
      <formula>AND(OR($A108="COMPOSICAO",$A108="INSUMO",$A108&lt;&gt;""),$A108&lt;&gt;"")</formula>
    </cfRule>
  </conditionalFormatting>
  <conditionalFormatting sqref="E108:G108">
    <cfRule type="expression" dxfId="469" priority="523" stopIfTrue="1">
      <formula>AND($A108&lt;&gt;"COMPOSICAO",$A108&lt;&gt;"INSUMO",$A108&lt;&gt;"")</formula>
    </cfRule>
    <cfRule type="expression" dxfId="468" priority="524" stopIfTrue="1">
      <formula>AND(OR($A108="COMPOSICAO",$A108="INSUMO",$A108&lt;&gt;""),$A108&lt;&gt;"")</formula>
    </cfRule>
  </conditionalFormatting>
  <conditionalFormatting sqref="E108">
    <cfRule type="expression" dxfId="467" priority="521" stopIfTrue="1">
      <formula>AND($A108&lt;&gt;"COMPOSICAO",$A108&lt;&gt;"INSUMO",$A108&lt;&gt;"")</formula>
    </cfRule>
    <cfRule type="expression" dxfId="466" priority="522" stopIfTrue="1">
      <formula>AND(OR($A108="COMPOSICAO",$A108="INSUMO",$A108&lt;&gt;""),$A108&lt;&gt;"")</formula>
    </cfRule>
  </conditionalFormatting>
  <conditionalFormatting sqref="E108">
    <cfRule type="expression" dxfId="465" priority="519" stopIfTrue="1">
      <formula>AND($A108&lt;&gt;"COMPOSICAO",$A108&lt;&gt;"INSUMO",$A108&lt;&gt;"")</formula>
    </cfRule>
    <cfRule type="expression" dxfId="464" priority="520" stopIfTrue="1">
      <formula>AND(OR($A108="COMPOSICAO",$A108="INSUMO",$A108&lt;&gt;""),$A108&lt;&gt;"")</formula>
    </cfRule>
  </conditionalFormatting>
  <conditionalFormatting sqref="E108">
    <cfRule type="expression" dxfId="463" priority="517" stopIfTrue="1">
      <formula>AND($A108&lt;&gt;"COMPOSICAO",$A108&lt;&gt;"INSUMO",$A108&lt;&gt;"")</formula>
    </cfRule>
    <cfRule type="expression" dxfId="462" priority="518" stopIfTrue="1">
      <formula>AND(OR($A108="COMPOSICAO",$A108="INSUMO",$A108&lt;&gt;""),$A108&lt;&gt;"")</formula>
    </cfRule>
  </conditionalFormatting>
  <conditionalFormatting sqref="E108">
    <cfRule type="expression" dxfId="461" priority="515" stopIfTrue="1">
      <formula>AND($A108&lt;&gt;"COMPOSICAO",$A108&lt;&gt;"INSUMO",$A108&lt;&gt;"")</formula>
    </cfRule>
    <cfRule type="expression" dxfId="460" priority="516" stopIfTrue="1">
      <formula>AND(OR($A108="COMPOSICAO",$A108="INSUMO",$A108&lt;&gt;""),$A108&lt;&gt;"")</formula>
    </cfRule>
  </conditionalFormatting>
  <conditionalFormatting sqref="E108">
    <cfRule type="expression" dxfId="459" priority="513" stopIfTrue="1">
      <formula>AND($A108&lt;&gt;"COMPOSICAO",$A108&lt;&gt;"INSUMO",$A108&lt;&gt;"")</formula>
    </cfRule>
    <cfRule type="expression" dxfId="458" priority="514" stopIfTrue="1">
      <formula>AND(OR($A108="COMPOSICAO",$A108="INSUMO",$A108&lt;&gt;""),$A108&lt;&gt;"")</formula>
    </cfRule>
  </conditionalFormatting>
  <conditionalFormatting sqref="E108">
    <cfRule type="expression" dxfId="457" priority="511" stopIfTrue="1">
      <formula>AND($A108&lt;&gt;"COMPOSICAO",$A108&lt;&gt;"INSUMO",$A108&lt;&gt;"")</formula>
    </cfRule>
    <cfRule type="expression" dxfId="456" priority="512" stopIfTrue="1">
      <formula>AND(OR($A108="COMPOSICAO",$A108="INSUMO",$A108&lt;&gt;""),$A108&lt;&gt;"")</formula>
    </cfRule>
  </conditionalFormatting>
  <conditionalFormatting sqref="E108">
    <cfRule type="expression" dxfId="455" priority="509" stopIfTrue="1">
      <formula>AND($A108&lt;&gt;"COMPOSICAO",$A108&lt;&gt;"INSUMO",$A108&lt;&gt;"")</formula>
    </cfRule>
    <cfRule type="expression" dxfId="454" priority="510" stopIfTrue="1">
      <formula>AND(OR($A108="COMPOSICAO",$A108="INSUMO",$A108&lt;&gt;""),$A108&lt;&gt;"")</formula>
    </cfRule>
  </conditionalFormatting>
  <conditionalFormatting sqref="E108:F108">
    <cfRule type="expression" dxfId="453" priority="507" stopIfTrue="1">
      <formula>AND($A108&lt;&gt;"COMPOSICAO",$A108&lt;&gt;"INSUMO",$A108&lt;&gt;"")</formula>
    </cfRule>
    <cfRule type="expression" dxfId="452" priority="508" stopIfTrue="1">
      <formula>AND(OR($A108="COMPOSICAO",$A108="INSUMO",$A108&lt;&gt;""),$A108&lt;&gt;"")</formula>
    </cfRule>
  </conditionalFormatting>
  <conditionalFormatting sqref="G109">
    <cfRule type="expression" dxfId="451" priority="505" stopIfTrue="1">
      <formula>AND($A109&lt;&gt;"COMPOSICAO",$A109&lt;&gt;"INSUMO",$A109&lt;&gt;"")</formula>
    </cfRule>
    <cfRule type="expression" dxfId="450" priority="506" stopIfTrue="1">
      <formula>AND(OR($A109="COMPOSICAO",$A109="INSUMO",$A109&lt;&gt;""),$A109&lt;&gt;"")</formula>
    </cfRule>
  </conditionalFormatting>
  <conditionalFormatting sqref="G109">
    <cfRule type="expression" dxfId="449" priority="503" stopIfTrue="1">
      <formula>AND($A109&lt;&gt;"COMPOSICAO",$A109&lt;&gt;"INSUMO",$A109&lt;&gt;"")</formula>
    </cfRule>
    <cfRule type="expression" dxfId="448" priority="504" stopIfTrue="1">
      <formula>AND(OR($A109="COMPOSICAO",$A109="INSUMO",$A109&lt;&gt;""),$A109&lt;&gt;"")</formula>
    </cfRule>
  </conditionalFormatting>
  <conditionalFormatting sqref="G109">
    <cfRule type="expression" dxfId="447" priority="501" stopIfTrue="1">
      <formula>AND($A109&lt;&gt;"COMPOSICAO",$A109&lt;&gt;"INSUMO",$A109&lt;&gt;"")</formula>
    </cfRule>
    <cfRule type="expression" dxfId="446" priority="502" stopIfTrue="1">
      <formula>AND(OR($A109="COMPOSICAO",$A109="INSUMO",$A109&lt;&gt;""),$A109&lt;&gt;"")</formula>
    </cfRule>
  </conditionalFormatting>
  <conditionalFormatting sqref="G109">
    <cfRule type="expression" dxfId="445" priority="499" stopIfTrue="1">
      <formula>AND($A109&lt;&gt;"COMPOSICAO",$A109&lt;&gt;"INSUMO",$A109&lt;&gt;"")</formula>
    </cfRule>
    <cfRule type="expression" dxfId="444" priority="500" stopIfTrue="1">
      <formula>AND(OR($A109="COMPOSICAO",$A109="INSUMO",$A109&lt;&gt;""),$A109&lt;&gt;"")</formula>
    </cfRule>
  </conditionalFormatting>
  <conditionalFormatting sqref="G110">
    <cfRule type="expression" dxfId="443" priority="497" stopIfTrue="1">
      <formula>AND($A110&lt;&gt;"COMPOSICAO",$A110&lt;&gt;"INSUMO",$A110&lt;&gt;"")</formula>
    </cfRule>
    <cfRule type="expression" dxfId="442" priority="498" stopIfTrue="1">
      <formula>AND(OR($A110="COMPOSICAO",$A110="INSUMO",$A110&lt;&gt;""),$A110&lt;&gt;"")</formula>
    </cfRule>
  </conditionalFormatting>
  <conditionalFormatting sqref="G110">
    <cfRule type="expression" dxfId="441" priority="495" stopIfTrue="1">
      <formula>AND($A110&lt;&gt;"COMPOSICAO",$A110&lt;&gt;"INSUMO",$A110&lt;&gt;"")</formula>
    </cfRule>
    <cfRule type="expression" dxfId="440" priority="496" stopIfTrue="1">
      <formula>AND(OR($A110="COMPOSICAO",$A110="INSUMO",$A110&lt;&gt;""),$A110&lt;&gt;"")</formula>
    </cfRule>
  </conditionalFormatting>
  <conditionalFormatting sqref="G110">
    <cfRule type="expression" dxfId="439" priority="493" stopIfTrue="1">
      <formula>AND($A110&lt;&gt;"COMPOSICAO",$A110&lt;&gt;"INSUMO",$A110&lt;&gt;"")</formula>
    </cfRule>
    <cfRule type="expression" dxfId="438" priority="494" stopIfTrue="1">
      <formula>AND(OR($A110="COMPOSICAO",$A110="INSUMO",$A110&lt;&gt;""),$A110&lt;&gt;"")</formula>
    </cfRule>
  </conditionalFormatting>
  <conditionalFormatting sqref="G110">
    <cfRule type="expression" dxfId="437" priority="491" stopIfTrue="1">
      <formula>AND($A110&lt;&gt;"COMPOSICAO",$A110&lt;&gt;"INSUMO",$A110&lt;&gt;"")</formula>
    </cfRule>
    <cfRule type="expression" dxfId="436" priority="492" stopIfTrue="1">
      <formula>AND(OR($A110="COMPOSICAO",$A110="INSUMO",$A110&lt;&gt;""),$A110&lt;&gt;"")</formula>
    </cfRule>
  </conditionalFormatting>
  <conditionalFormatting sqref="G111">
    <cfRule type="expression" dxfId="435" priority="489" stopIfTrue="1">
      <formula>AND($A111&lt;&gt;"COMPOSICAO",$A111&lt;&gt;"INSUMO",$A111&lt;&gt;"")</formula>
    </cfRule>
    <cfRule type="expression" dxfId="434" priority="490" stopIfTrue="1">
      <formula>AND(OR($A111="COMPOSICAO",$A111="INSUMO",$A111&lt;&gt;""),$A111&lt;&gt;"")</formula>
    </cfRule>
  </conditionalFormatting>
  <conditionalFormatting sqref="G111">
    <cfRule type="expression" dxfId="433" priority="487" stopIfTrue="1">
      <formula>AND($A111&lt;&gt;"COMPOSICAO",$A111&lt;&gt;"INSUMO",$A111&lt;&gt;"")</formula>
    </cfRule>
    <cfRule type="expression" dxfId="432" priority="488" stopIfTrue="1">
      <formula>AND(OR($A111="COMPOSICAO",$A111="INSUMO",$A111&lt;&gt;""),$A111&lt;&gt;"")</formula>
    </cfRule>
  </conditionalFormatting>
  <conditionalFormatting sqref="G111">
    <cfRule type="expression" dxfId="431" priority="485" stopIfTrue="1">
      <formula>AND($A111&lt;&gt;"COMPOSICAO",$A111&lt;&gt;"INSUMO",$A111&lt;&gt;"")</formula>
    </cfRule>
    <cfRule type="expression" dxfId="430" priority="486" stopIfTrue="1">
      <formula>AND(OR($A111="COMPOSICAO",$A111="INSUMO",$A111&lt;&gt;""),$A111&lt;&gt;"")</formula>
    </cfRule>
  </conditionalFormatting>
  <conditionalFormatting sqref="G111">
    <cfRule type="expression" dxfId="429" priority="483" stopIfTrue="1">
      <formula>AND($A111&lt;&gt;"COMPOSICAO",$A111&lt;&gt;"INSUMO",$A111&lt;&gt;"")</formula>
    </cfRule>
    <cfRule type="expression" dxfId="428" priority="484" stopIfTrue="1">
      <formula>AND(OR($A111="COMPOSICAO",$A111="INSUMO",$A111&lt;&gt;""),$A111&lt;&gt;"")</formula>
    </cfRule>
  </conditionalFormatting>
  <conditionalFormatting sqref="G112">
    <cfRule type="expression" dxfId="427" priority="481" stopIfTrue="1">
      <formula>AND($A112&lt;&gt;"COMPOSICAO",$A112&lt;&gt;"INSUMO",$A112&lt;&gt;"")</formula>
    </cfRule>
    <cfRule type="expression" dxfId="426" priority="482" stopIfTrue="1">
      <formula>AND(OR($A112="COMPOSICAO",$A112="INSUMO",$A112&lt;&gt;""),$A112&lt;&gt;"")</formula>
    </cfRule>
  </conditionalFormatting>
  <conditionalFormatting sqref="G112">
    <cfRule type="expression" dxfId="425" priority="479" stopIfTrue="1">
      <formula>AND($A112&lt;&gt;"COMPOSICAO",$A112&lt;&gt;"INSUMO",$A112&lt;&gt;"")</formula>
    </cfRule>
    <cfRule type="expression" dxfId="424" priority="480" stopIfTrue="1">
      <formula>AND(OR($A112="COMPOSICAO",$A112="INSUMO",$A112&lt;&gt;""),$A112&lt;&gt;"")</formula>
    </cfRule>
  </conditionalFormatting>
  <conditionalFormatting sqref="G112">
    <cfRule type="expression" dxfId="423" priority="477" stopIfTrue="1">
      <formula>AND($A112&lt;&gt;"COMPOSICAO",$A112&lt;&gt;"INSUMO",$A112&lt;&gt;"")</formula>
    </cfRule>
    <cfRule type="expression" dxfId="422" priority="478" stopIfTrue="1">
      <formula>AND(OR($A112="COMPOSICAO",$A112="INSUMO",$A112&lt;&gt;""),$A112&lt;&gt;"")</formula>
    </cfRule>
  </conditionalFormatting>
  <conditionalFormatting sqref="G112">
    <cfRule type="expression" dxfId="421" priority="475" stopIfTrue="1">
      <formula>AND($A112&lt;&gt;"COMPOSICAO",$A112&lt;&gt;"INSUMO",$A112&lt;&gt;"")</formula>
    </cfRule>
    <cfRule type="expression" dxfId="420" priority="476" stopIfTrue="1">
      <formula>AND(OR($A112="COMPOSICAO",$A112="INSUMO",$A112&lt;&gt;""),$A112&lt;&gt;"")</formula>
    </cfRule>
  </conditionalFormatting>
  <conditionalFormatting sqref="G113">
    <cfRule type="expression" dxfId="419" priority="473" stopIfTrue="1">
      <formula>AND($A113&lt;&gt;"COMPOSICAO",$A113&lt;&gt;"INSUMO",$A113&lt;&gt;"")</formula>
    </cfRule>
    <cfRule type="expression" dxfId="418" priority="474" stopIfTrue="1">
      <formula>AND(OR($A113="COMPOSICAO",$A113="INSUMO",$A113&lt;&gt;""),$A113&lt;&gt;"")</formula>
    </cfRule>
  </conditionalFormatting>
  <conditionalFormatting sqref="G113">
    <cfRule type="expression" dxfId="417" priority="471" stopIfTrue="1">
      <formula>AND($A113&lt;&gt;"COMPOSICAO",$A113&lt;&gt;"INSUMO",$A113&lt;&gt;"")</formula>
    </cfRule>
    <cfRule type="expression" dxfId="416" priority="472" stopIfTrue="1">
      <formula>AND(OR($A113="COMPOSICAO",$A113="INSUMO",$A113&lt;&gt;""),$A113&lt;&gt;"")</formula>
    </cfRule>
  </conditionalFormatting>
  <conditionalFormatting sqref="G113">
    <cfRule type="expression" dxfId="415" priority="469" stopIfTrue="1">
      <formula>AND($A113&lt;&gt;"COMPOSICAO",$A113&lt;&gt;"INSUMO",$A113&lt;&gt;"")</formula>
    </cfRule>
    <cfRule type="expression" dxfId="414" priority="470" stopIfTrue="1">
      <formula>AND(OR($A113="COMPOSICAO",$A113="INSUMO",$A113&lt;&gt;""),$A113&lt;&gt;"")</formula>
    </cfRule>
  </conditionalFormatting>
  <conditionalFormatting sqref="G113">
    <cfRule type="expression" dxfId="413" priority="467" stopIfTrue="1">
      <formula>AND($A113&lt;&gt;"COMPOSICAO",$A113&lt;&gt;"INSUMO",$A113&lt;&gt;"")</formula>
    </cfRule>
    <cfRule type="expression" dxfId="412" priority="468" stopIfTrue="1">
      <formula>AND(OR($A113="COMPOSICAO",$A113="INSUMO",$A113&lt;&gt;""),$A113&lt;&gt;"")</formula>
    </cfRule>
  </conditionalFormatting>
  <conditionalFormatting sqref="G114">
    <cfRule type="expression" dxfId="411" priority="465" stopIfTrue="1">
      <formula>AND($A114&lt;&gt;"COMPOSICAO",$A114&lt;&gt;"INSUMO",$A114&lt;&gt;"")</formula>
    </cfRule>
    <cfRule type="expression" dxfId="410" priority="466" stopIfTrue="1">
      <formula>AND(OR($A114="COMPOSICAO",$A114="INSUMO",$A114&lt;&gt;""),$A114&lt;&gt;"")</formula>
    </cfRule>
  </conditionalFormatting>
  <conditionalFormatting sqref="G114">
    <cfRule type="expression" dxfId="409" priority="463" stopIfTrue="1">
      <formula>AND($A114&lt;&gt;"COMPOSICAO",$A114&lt;&gt;"INSUMO",$A114&lt;&gt;"")</formula>
    </cfRule>
    <cfRule type="expression" dxfId="408" priority="464" stopIfTrue="1">
      <formula>AND(OR($A114="COMPOSICAO",$A114="INSUMO",$A114&lt;&gt;""),$A114&lt;&gt;"")</formula>
    </cfRule>
  </conditionalFormatting>
  <conditionalFormatting sqref="G114">
    <cfRule type="expression" dxfId="407" priority="461" stopIfTrue="1">
      <formula>AND($A114&lt;&gt;"COMPOSICAO",$A114&lt;&gt;"INSUMO",$A114&lt;&gt;"")</formula>
    </cfRule>
    <cfRule type="expression" dxfId="406" priority="462" stopIfTrue="1">
      <formula>AND(OR($A114="COMPOSICAO",$A114="INSUMO",$A114&lt;&gt;""),$A114&lt;&gt;"")</formula>
    </cfRule>
  </conditionalFormatting>
  <conditionalFormatting sqref="G114">
    <cfRule type="expression" dxfId="405" priority="459" stopIfTrue="1">
      <formula>AND($A114&lt;&gt;"COMPOSICAO",$A114&lt;&gt;"INSUMO",$A114&lt;&gt;"")</formula>
    </cfRule>
    <cfRule type="expression" dxfId="404" priority="460" stopIfTrue="1">
      <formula>AND(OR($A114="COMPOSICAO",$A114="INSUMO",$A114&lt;&gt;""),$A114&lt;&gt;"")</formula>
    </cfRule>
  </conditionalFormatting>
  <conditionalFormatting sqref="A119:E124">
    <cfRule type="expression" dxfId="403" priority="457" stopIfTrue="1">
      <formula>AND($A119&lt;&gt;"COMPOSICAO",$A119&lt;&gt;"INSUMO",$A119&lt;&gt;"")</formula>
    </cfRule>
    <cfRule type="expression" dxfId="402" priority="458" stopIfTrue="1">
      <formula>AND(OR($A119="COMPOSICAO",$A119="INSUMO",$A119&lt;&gt;""),$A119&lt;&gt;"")</formula>
    </cfRule>
  </conditionalFormatting>
  <conditionalFormatting sqref="E119">
    <cfRule type="expression" dxfId="401" priority="455" stopIfTrue="1">
      <formula>AND($A119&lt;&gt;"COMPOSICAO",$A119&lt;&gt;"INSUMO",$A119&lt;&gt;"")</formula>
    </cfRule>
    <cfRule type="expression" dxfId="400" priority="456" stopIfTrue="1">
      <formula>AND(OR($A119="COMPOSICAO",$A119="INSUMO",$A119&lt;&gt;""),$A119&lt;&gt;"")</formula>
    </cfRule>
  </conditionalFormatting>
  <conditionalFormatting sqref="E119">
    <cfRule type="expression" dxfId="399" priority="453" stopIfTrue="1">
      <formula>AND($A119&lt;&gt;"COMPOSICAO",$A119&lt;&gt;"INSUMO",$A119&lt;&gt;"")</formula>
    </cfRule>
    <cfRule type="expression" dxfId="398" priority="454" stopIfTrue="1">
      <formula>AND(OR($A119="COMPOSICAO",$A119="INSUMO",$A119&lt;&gt;""),$A119&lt;&gt;"")</formula>
    </cfRule>
  </conditionalFormatting>
  <conditionalFormatting sqref="E119">
    <cfRule type="expression" dxfId="397" priority="451" stopIfTrue="1">
      <formula>AND($A119&lt;&gt;"COMPOSICAO",$A119&lt;&gt;"INSUMO",$A119&lt;&gt;"")</formula>
    </cfRule>
    <cfRule type="expression" dxfId="396" priority="452" stopIfTrue="1">
      <formula>AND(OR($A119="COMPOSICAO",$A119="INSUMO",$A119&lt;&gt;""),$A119&lt;&gt;"")</formula>
    </cfRule>
  </conditionalFormatting>
  <conditionalFormatting sqref="E119">
    <cfRule type="expression" dxfId="395" priority="449" stopIfTrue="1">
      <formula>AND($A119&lt;&gt;"COMPOSICAO",$A119&lt;&gt;"INSUMO",$A119&lt;&gt;"")</formula>
    </cfRule>
    <cfRule type="expression" dxfId="394" priority="450" stopIfTrue="1">
      <formula>AND(OR($A119="COMPOSICAO",$A119="INSUMO",$A119&lt;&gt;""),$A119&lt;&gt;"")</formula>
    </cfRule>
  </conditionalFormatting>
  <conditionalFormatting sqref="E119:G119">
    <cfRule type="expression" dxfId="393" priority="447" stopIfTrue="1">
      <formula>AND($A119&lt;&gt;"COMPOSICAO",$A119&lt;&gt;"INSUMO",$A119&lt;&gt;"")</formula>
    </cfRule>
    <cfRule type="expression" dxfId="392" priority="448" stopIfTrue="1">
      <formula>AND(OR($A119="COMPOSICAO",$A119="INSUMO",$A119&lt;&gt;""),$A119&lt;&gt;"")</formula>
    </cfRule>
  </conditionalFormatting>
  <conditionalFormatting sqref="E119">
    <cfRule type="expression" dxfId="391" priority="445" stopIfTrue="1">
      <formula>AND($A119&lt;&gt;"COMPOSICAO",$A119&lt;&gt;"INSUMO",$A119&lt;&gt;"")</formula>
    </cfRule>
    <cfRule type="expression" dxfId="390" priority="446" stopIfTrue="1">
      <formula>AND(OR($A119="COMPOSICAO",$A119="INSUMO",$A119&lt;&gt;""),$A119&lt;&gt;"")</formula>
    </cfRule>
  </conditionalFormatting>
  <conditionalFormatting sqref="E119">
    <cfRule type="expression" dxfId="389" priority="443" stopIfTrue="1">
      <formula>AND($A119&lt;&gt;"COMPOSICAO",$A119&lt;&gt;"INSUMO",$A119&lt;&gt;"")</formula>
    </cfRule>
    <cfRule type="expression" dxfId="388" priority="444" stopIfTrue="1">
      <formula>AND(OR($A119="COMPOSICAO",$A119="INSUMO",$A119&lt;&gt;""),$A119&lt;&gt;"")</formula>
    </cfRule>
  </conditionalFormatting>
  <conditionalFormatting sqref="E119">
    <cfRule type="expression" dxfId="387" priority="441" stopIfTrue="1">
      <formula>AND($A119&lt;&gt;"COMPOSICAO",$A119&lt;&gt;"INSUMO",$A119&lt;&gt;"")</formula>
    </cfRule>
    <cfRule type="expression" dxfId="386" priority="442" stopIfTrue="1">
      <formula>AND(OR($A119="COMPOSICAO",$A119="INSUMO",$A119&lt;&gt;""),$A119&lt;&gt;"")</formula>
    </cfRule>
  </conditionalFormatting>
  <conditionalFormatting sqref="E119">
    <cfRule type="expression" dxfId="385" priority="439" stopIfTrue="1">
      <formula>AND($A119&lt;&gt;"COMPOSICAO",$A119&lt;&gt;"INSUMO",$A119&lt;&gt;"")</formula>
    </cfRule>
    <cfRule type="expression" dxfId="384" priority="440" stopIfTrue="1">
      <formula>AND(OR($A119="COMPOSICAO",$A119="INSUMO",$A119&lt;&gt;""),$A119&lt;&gt;"")</formula>
    </cfRule>
  </conditionalFormatting>
  <conditionalFormatting sqref="E119">
    <cfRule type="expression" dxfId="383" priority="437" stopIfTrue="1">
      <formula>AND($A119&lt;&gt;"COMPOSICAO",$A119&lt;&gt;"INSUMO",$A119&lt;&gt;"")</formula>
    </cfRule>
    <cfRule type="expression" dxfId="382" priority="438" stopIfTrue="1">
      <formula>AND(OR($A119="COMPOSICAO",$A119="INSUMO",$A119&lt;&gt;""),$A119&lt;&gt;"")</formula>
    </cfRule>
  </conditionalFormatting>
  <conditionalFormatting sqref="E119">
    <cfRule type="expression" dxfId="381" priority="435" stopIfTrue="1">
      <formula>AND($A119&lt;&gt;"COMPOSICAO",$A119&lt;&gt;"INSUMO",$A119&lt;&gt;"")</formula>
    </cfRule>
    <cfRule type="expression" dxfId="380" priority="436" stopIfTrue="1">
      <formula>AND(OR($A119="COMPOSICAO",$A119="INSUMO",$A119&lt;&gt;""),$A119&lt;&gt;"")</formula>
    </cfRule>
  </conditionalFormatting>
  <conditionalFormatting sqref="E119">
    <cfRule type="expression" dxfId="379" priority="433" stopIfTrue="1">
      <formula>AND($A119&lt;&gt;"COMPOSICAO",$A119&lt;&gt;"INSUMO",$A119&lt;&gt;"")</formula>
    </cfRule>
    <cfRule type="expression" dxfId="378" priority="434" stopIfTrue="1">
      <formula>AND(OR($A119="COMPOSICAO",$A119="INSUMO",$A119&lt;&gt;""),$A119&lt;&gt;"")</formula>
    </cfRule>
  </conditionalFormatting>
  <conditionalFormatting sqref="E119:F119">
    <cfRule type="expression" dxfId="377" priority="431" stopIfTrue="1">
      <formula>AND($A119&lt;&gt;"COMPOSICAO",$A119&lt;&gt;"INSUMO",$A119&lt;&gt;"")</formula>
    </cfRule>
    <cfRule type="expression" dxfId="376" priority="432" stopIfTrue="1">
      <formula>AND(OR($A119="COMPOSICAO",$A119="INSUMO",$A119&lt;&gt;""),$A119&lt;&gt;"")</formula>
    </cfRule>
  </conditionalFormatting>
  <conditionalFormatting sqref="G120">
    <cfRule type="expression" dxfId="375" priority="429" stopIfTrue="1">
      <formula>AND($A120&lt;&gt;"COMPOSICAO",$A120&lt;&gt;"INSUMO",$A120&lt;&gt;"")</formula>
    </cfRule>
    <cfRule type="expression" dxfId="374" priority="430" stopIfTrue="1">
      <formula>AND(OR($A120="COMPOSICAO",$A120="INSUMO",$A120&lt;&gt;""),$A120&lt;&gt;"")</formula>
    </cfRule>
  </conditionalFormatting>
  <conditionalFormatting sqref="G120">
    <cfRule type="expression" dxfId="373" priority="427" stopIfTrue="1">
      <formula>AND($A120&lt;&gt;"COMPOSICAO",$A120&lt;&gt;"INSUMO",$A120&lt;&gt;"")</formula>
    </cfRule>
    <cfRule type="expression" dxfId="372" priority="428" stopIfTrue="1">
      <formula>AND(OR($A120="COMPOSICAO",$A120="INSUMO",$A120&lt;&gt;""),$A120&lt;&gt;"")</formula>
    </cfRule>
  </conditionalFormatting>
  <conditionalFormatting sqref="G120">
    <cfRule type="expression" dxfId="371" priority="425" stopIfTrue="1">
      <formula>AND($A120&lt;&gt;"COMPOSICAO",$A120&lt;&gt;"INSUMO",$A120&lt;&gt;"")</formula>
    </cfRule>
    <cfRule type="expression" dxfId="370" priority="426" stopIfTrue="1">
      <formula>AND(OR($A120="COMPOSICAO",$A120="INSUMO",$A120&lt;&gt;""),$A120&lt;&gt;"")</formula>
    </cfRule>
  </conditionalFormatting>
  <conditionalFormatting sqref="G120">
    <cfRule type="expression" dxfId="369" priority="423" stopIfTrue="1">
      <formula>AND($A120&lt;&gt;"COMPOSICAO",$A120&lt;&gt;"INSUMO",$A120&lt;&gt;"")</formula>
    </cfRule>
    <cfRule type="expression" dxfId="368" priority="424" stopIfTrue="1">
      <formula>AND(OR($A120="COMPOSICAO",$A120="INSUMO",$A120&lt;&gt;""),$A120&lt;&gt;"")</formula>
    </cfRule>
  </conditionalFormatting>
  <conditionalFormatting sqref="G121">
    <cfRule type="expression" dxfId="367" priority="421" stopIfTrue="1">
      <formula>AND($A121&lt;&gt;"COMPOSICAO",$A121&lt;&gt;"INSUMO",$A121&lt;&gt;"")</formula>
    </cfRule>
    <cfRule type="expression" dxfId="366" priority="422" stopIfTrue="1">
      <formula>AND(OR($A121="COMPOSICAO",$A121="INSUMO",$A121&lt;&gt;""),$A121&lt;&gt;"")</formula>
    </cfRule>
  </conditionalFormatting>
  <conditionalFormatting sqref="G121">
    <cfRule type="expression" dxfId="365" priority="419" stopIfTrue="1">
      <formula>AND($A121&lt;&gt;"COMPOSICAO",$A121&lt;&gt;"INSUMO",$A121&lt;&gt;"")</formula>
    </cfRule>
    <cfRule type="expression" dxfId="364" priority="420" stopIfTrue="1">
      <formula>AND(OR($A121="COMPOSICAO",$A121="INSUMO",$A121&lt;&gt;""),$A121&lt;&gt;"")</formula>
    </cfRule>
  </conditionalFormatting>
  <conditionalFormatting sqref="G121">
    <cfRule type="expression" dxfId="363" priority="417" stopIfTrue="1">
      <formula>AND($A121&lt;&gt;"COMPOSICAO",$A121&lt;&gt;"INSUMO",$A121&lt;&gt;"")</formula>
    </cfRule>
    <cfRule type="expression" dxfId="362" priority="418" stopIfTrue="1">
      <formula>AND(OR($A121="COMPOSICAO",$A121="INSUMO",$A121&lt;&gt;""),$A121&lt;&gt;"")</formula>
    </cfRule>
  </conditionalFormatting>
  <conditionalFormatting sqref="G121">
    <cfRule type="expression" dxfId="361" priority="415" stopIfTrue="1">
      <formula>AND($A121&lt;&gt;"COMPOSICAO",$A121&lt;&gt;"INSUMO",$A121&lt;&gt;"")</formula>
    </cfRule>
    <cfRule type="expression" dxfId="360" priority="416" stopIfTrue="1">
      <formula>AND(OR($A121="COMPOSICAO",$A121="INSUMO",$A121&lt;&gt;""),$A121&lt;&gt;"")</formula>
    </cfRule>
  </conditionalFormatting>
  <conditionalFormatting sqref="G122">
    <cfRule type="expression" dxfId="359" priority="413" stopIfTrue="1">
      <formula>AND($A122&lt;&gt;"COMPOSICAO",$A122&lt;&gt;"INSUMO",$A122&lt;&gt;"")</formula>
    </cfRule>
    <cfRule type="expression" dxfId="358" priority="414" stopIfTrue="1">
      <formula>AND(OR($A122="COMPOSICAO",$A122="INSUMO",$A122&lt;&gt;""),$A122&lt;&gt;"")</formula>
    </cfRule>
  </conditionalFormatting>
  <conditionalFormatting sqref="G122">
    <cfRule type="expression" dxfId="357" priority="411" stopIfTrue="1">
      <formula>AND($A122&lt;&gt;"COMPOSICAO",$A122&lt;&gt;"INSUMO",$A122&lt;&gt;"")</formula>
    </cfRule>
    <cfRule type="expression" dxfId="356" priority="412" stopIfTrue="1">
      <formula>AND(OR($A122="COMPOSICAO",$A122="INSUMO",$A122&lt;&gt;""),$A122&lt;&gt;"")</formula>
    </cfRule>
  </conditionalFormatting>
  <conditionalFormatting sqref="G122">
    <cfRule type="expression" dxfId="355" priority="409" stopIfTrue="1">
      <formula>AND($A122&lt;&gt;"COMPOSICAO",$A122&lt;&gt;"INSUMO",$A122&lt;&gt;"")</formula>
    </cfRule>
    <cfRule type="expression" dxfId="354" priority="410" stopIfTrue="1">
      <formula>AND(OR($A122="COMPOSICAO",$A122="INSUMO",$A122&lt;&gt;""),$A122&lt;&gt;"")</formula>
    </cfRule>
  </conditionalFormatting>
  <conditionalFormatting sqref="G122">
    <cfRule type="expression" dxfId="353" priority="407" stopIfTrue="1">
      <formula>AND($A122&lt;&gt;"COMPOSICAO",$A122&lt;&gt;"INSUMO",$A122&lt;&gt;"")</formula>
    </cfRule>
    <cfRule type="expression" dxfId="352" priority="408" stopIfTrue="1">
      <formula>AND(OR($A122="COMPOSICAO",$A122="INSUMO",$A122&lt;&gt;""),$A122&lt;&gt;"")</formula>
    </cfRule>
  </conditionalFormatting>
  <conditionalFormatting sqref="G123">
    <cfRule type="expression" dxfId="351" priority="405" stopIfTrue="1">
      <formula>AND($A123&lt;&gt;"COMPOSICAO",$A123&lt;&gt;"INSUMO",$A123&lt;&gt;"")</formula>
    </cfRule>
    <cfRule type="expression" dxfId="350" priority="406" stopIfTrue="1">
      <formula>AND(OR($A123="COMPOSICAO",$A123="INSUMO",$A123&lt;&gt;""),$A123&lt;&gt;"")</formula>
    </cfRule>
  </conditionalFormatting>
  <conditionalFormatting sqref="G123">
    <cfRule type="expression" dxfId="349" priority="403" stopIfTrue="1">
      <formula>AND($A123&lt;&gt;"COMPOSICAO",$A123&lt;&gt;"INSUMO",$A123&lt;&gt;"")</formula>
    </cfRule>
    <cfRule type="expression" dxfId="348" priority="404" stopIfTrue="1">
      <formula>AND(OR($A123="COMPOSICAO",$A123="INSUMO",$A123&lt;&gt;""),$A123&lt;&gt;"")</formula>
    </cfRule>
  </conditionalFormatting>
  <conditionalFormatting sqref="G123">
    <cfRule type="expression" dxfId="347" priority="401" stopIfTrue="1">
      <formula>AND($A123&lt;&gt;"COMPOSICAO",$A123&lt;&gt;"INSUMO",$A123&lt;&gt;"")</formula>
    </cfRule>
    <cfRule type="expression" dxfId="346" priority="402" stopIfTrue="1">
      <formula>AND(OR($A123="COMPOSICAO",$A123="INSUMO",$A123&lt;&gt;""),$A123&lt;&gt;"")</formula>
    </cfRule>
  </conditionalFormatting>
  <conditionalFormatting sqref="G123">
    <cfRule type="expression" dxfId="345" priority="399" stopIfTrue="1">
      <formula>AND($A123&lt;&gt;"COMPOSICAO",$A123&lt;&gt;"INSUMO",$A123&lt;&gt;"")</formula>
    </cfRule>
    <cfRule type="expression" dxfId="344" priority="400" stopIfTrue="1">
      <formula>AND(OR($A123="COMPOSICAO",$A123="INSUMO",$A123&lt;&gt;""),$A123&lt;&gt;"")</formula>
    </cfRule>
  </conditionalFormatting>
  <conditionalFormatting sqref="G124">
    <cfRule type="expression" dxfId="343" priority="397" stopIfTrue="1">
      <formula>AND($A124&lt;&gt;"COMPOSICAO",$A124&lt;&gt;"INSUMO",$A124&lt;&gt;"")</formula>
    </cfRule>
    <cfRule type="expression" dxfId="342" priority="398" stopIfTrue="1">
      <formula>AND(OR($A124="COMPOSICAO",$A124="INSUMO",$A124&lt;&gt;""),$A124&lt;&gt;"")</formula>
    </cfRule>
  </conditionalFormatting>
  <conditionalFormatting sqref="G124">
    <cfRule type="expression" dxfId="341" priority="395" stopIfTrue="1">
      <formula>AND($A124&lt;&gt;"COMPOSICAO",$A124&lt;&gt;"INSUMO",$A124&lt;&gt;"")</formula>
    </cfRule>
    <cfRule type="expression" dxfId="340" priority="396" stopIfTrue="1">
      <formula>AND(OR($A124="COMPOSICAO",$A124="INSUMO",$A124&lt;&gt;""),$A124&lt;&gt;"")</formula>
    </cfRule>
  </conditionalFormatting>
  <conditionalFormatting sqref="G124">
    <cfRule type="expression" dxfId="339" priority="393" stopIfTrue="1">
      <formula>AND($A124&lt;&gt;"COMPOSICAO",$A124&lt;&gt;"INSUMO",$A124&lt;&gt;"")</formula>
    </cfRule>
    <cfRule type="expression" dxfId="338" priority="394" stopIfTrue="1">
      <formula>AND(OR($A124="COMPOSICAO",$A124="INSUMO",$A124&lt;&gt;""),$A124&lt;&gt;"")</formula>
    </cfRule>
  </conditionalFormatting>
  <conditionalFormatting sqref="G124">
    <cfRule type="expression" dxfId="337" priority="391" stopIfTrue="1">
      <formula>AND($A124&lt;&gt;"COMPOSICAO",$A124&lt;&gt;"INSUMO",$A124&lt;&gt;"")</formula>
    </cfRule>
    <cfRule type="expression" dxfId="336" priority="392" stopIfTrue="1">
      <formula>AND(OR($A124="COMPOSICAO",$A124="INSUMO",$A124&lt;&gt;""),$A124&lt;&gt;"")</formula>
    </cfRule>
  </conditionalFormatting>
  <conditionalFormatting sqref="A119">
    <cfRule type="expression" dxfId="335" priority="389" stopIfTrue="1">
      <formula>AND($A119&lt;&gt;"COMPOSICAO",$A119&lt;&gt;"INSUMO",$A119&lt;&gt;"")</formula>
    </cfRule>
    <cfRule type="expression" dxfId="334" priority="390" stopIfTrue="1">
      <formula>AND(OR($A119="COMPOSICAO",$A119="INSUMO",$A119&lt;&gt;""),$A119&lt;&gt;"")</formula>
    </cfRule>
  </conditionalFormatting>
  <conditionalFormatting sqref="A96:E103">
    <cfRule type="expression" dxfId="333" priority="387" stopIfTrue="1">
      <formula>AND($A96&lt;&gt;"COMPOSICAO",$A96&lt;&gt;"INSUMO",$A96&lt;&gt;"")</formula>
    </cfRule>
    <cfRule type="expression" dxfId="332" priority="388" stopIfTrue="1">
      <formula>AND(OR($A96="COMPOSICAO",$A96="INSUMO",$A96&lt;&gt;""),$A96&lt;&gt;"")</formula>
    </cfRule>
  </conditionalFormatting>
  <conditionalFormatting sqref="A119:E124">
    <cfRule type="expression" dxfId="331" priority="385" stopIfTrue="1">
      <formula>AND($A119&lt;&gt;"COMPOSICAO",$A119&lt;&gt;"INSUMO",$A119&lt;&gt;"")</formula>
    </cfRule>
    <cfRule type="expression" dxfId="330" priority="386" stopIfTrue="1">
      <formula>AND(OR($A119="COMPOSICAO",$A119="INSUMO",$A119&lt;&gt;""),$A119&lt;&gt;"")</formula>
    </cfRule>
  </conditionalFormatting>
  <conditionalFormatting sqref="E119">
    <cfRule type="expression" dxfId="329" priority="383" stopIfTrue="1">
      <formula>AND($A119&lt;&gt;"COMPOSICAO",$A119&lt;&gt;"INSUMO",$A119&lt;&gt;"")</formula>
    </cfRule>
    <cfRule type="expression" dxfId="328" priority="384" stopIfTrue="1">
      <formula>AND(OR($A119="COMPOSICAO",$A119="INSUMO",$A119&lt;&gt;""),$A119&lt;&gt;"")</formula>
    </cfRule>
  </conditionalFormatting>
  <conditionalFormatting sqref="E119">
    <cfRule type="expression" dxfId="327" priority="381" stopIfTrue="1">
      <formula>AND($A119&lt;&gt;"COMPOSICAO",$A119&lt;&gt;"INSUMO",$A119&lt;&gt;"")</formula>
    </cfRule>
    <cfRule type="expression" dxfId="326" priority="382" stopIfTrue="1">
      <formula>AND(OR($A119="COMPOSICAO",$A119="INSUMO",$A119&lt;&gt;""),$A119&lt;&gt;"")</formula>
    </cfRule>
  </conditionalFormatting>
  <conditionalFormatting sqref="E119">
    <cfRule type="expression" dxfId="325" priority="379" stopIfTrue="1">
      <formula>AND($A119&lt;&gt;"COMPOSICAO",$A119&lt;&gt;"INSUMO",$A119&lt;&gt;"")</formula>
    </cfRule>
    <cfRule type="expression" dxfId="324" priority="380" stopIfTrue="1">
      <formula>AND(OR($A119="COMPOSICAO",$A119="INSUMO",$A119&lt;&gt;""),$A119&lt;&gt;"")</formula>
    </cfRule>
  </conditionalFormatting>
  <conditionalFormatting sqref="E119">
    <cfRule type="expression" dxfId="323" priority="377" stopIfTrue="1">
      <formula>AND($A119&lt;&gt;"COMPOSICAO",$A119&lt;&gt;"INSUMO",$A119&lt;&gt;"")</formula>
    </cfRule>
    <cfRule type="expression" dxfId="322" priority="378" stopIfTrue="1">
      <formula>AND(OR($A119="COMPOSICAO",$A119="INSUMO",$A119&lt;&gt;""),$A119&lt;&gt;"")</formula>
    </cfRule>
  </conditionalFormatting>
  <conditionalFormatting sqref="E119">
    <cfRule type="expression" dxfId="321" priority="375" stopIfTrue="1">
      <formula>AND($A119&lt;&gt;"COMPOSICAO",$A119&lt;&gt;"INSUMO",$A119&lt;&gt;"")</formula>
    </cfRule>
    <cfRule type="expression" dxfId="320" priority="376" stopIfTrue="1">
      <formula>AND(OR($A119="COMPOSICAO",$A119="INSUMO",$A119&lt;&gt;""),$A119&lt;&gt;"")</formula>
    </cfRule>
  </conditionalFormatting>
  <conditionalFormatting sqref="E119">
    <cfRule type="expression" dxfId="319" priority="373" stopIfTrue="1">
      <formula>AND($A119&lt;&gt;"COMPOSICAO",$A119&lt;&gt;"INSUMO",$A119&lt;&gt;"")</formula>
    </cfRule>
    <cfRule type="expression" dxfId="318" priority="374" stopIfTrue="1">
      <formula>AND(OR($A119="COMPOSICAO",$A119="INSUMO",$A119&lt;&gt;""),$A119&lt;&gt;"")</formula>
    </cfRule>
  </conditionalFormatting>
  <conditionalFormatting sqref="E119">
    <cfRule type="expression" dxfId="317" priority="371" stopIfTrue="1">
      <formula>AND($A119&lt;&gt;"COMPOSICAO",$A119&lt;&gt;"INSUMO",$A119&lt;&gt;"")</formula>
    </cfRule>
    <cfRule type="expression" dxfId="316" priority="372" stopIfTrue="1">
      <formula>AND(OR($A119="COMPOSICAO",$A119="INSUMO",$A119&lt;&gt;""),$A119&lt;&gt;"")</formula>
    </cfRule>
  </conditionalFormatting>
  <conditionalFormatting sqref="E119">
    <cfRule type="expression" dxfId="315" priority="369" stopIfTrue="1">
      <formula>AND($A119&lt;&gt;"COMPOSICAO",$A119&lt;&gt;"INSUMO",$A119&lt;&gt;"")</formula>
    </cfRule>
    <cfRule type="expression" dxfId="314" priority="370" stopIfTrue="1">
      <formula>AND(OR($A119="COMPOSICAO",$A119="INSUMO",$A119&lt;&gt;""),$A119&lt;&gt;"")</formula>
    </cfRule>
  </conditionalFormatting>
  <conditionalFormatting sqref="E119">
    <cfRule type="expression" dxfId="313" priority="367" stopIfTrue="1">
      <formula>AND($A119&lt;&gt;"COMPOSICAO",$A119&lt;&gt;"INSUMO",$A119&lt;&gt;"")</formula>
    </cfRule>
    <cfRule type="expression" dxfId="312" priority="368" stopIfTrue="1">
      <formula>AND(OR($A119="COMPOSICAO",$A119="INSUMO",$A119&lt;&gt;""),$A119&lt;&gt;"")</formula>
    </cfRule>
  </conditionalFormatting>
  <conditionalFormatting sqref="E119">
    <cfRule type="expression" dxfId="311" priority="365" stopIfTrue="1">
      <formula>AND($A119&lt;&gt;"COMPOSICAO",$A119&lt;&gt;"INSUMO",$A119&lt;&gt;"")</formula>
    </cfRule>
    <cfRule type="expression" dxfId="310" priority="366" stopIfTrue="1">
      <formula>AND(OR($A119="COMPOSICAO",$A119="INSUMO",$A119&lt;&gt;""),$A119&lt;&gt;"")</formula>
    </cfRule>
  </conditionalFormatting>
  <conditionalFormatting sqref="E119">
    <cfRule type="expression" dxfId="309" priority="363" stopIfTrue="1">
      <formula>AND($A119&lt;&gt;"COMPOSICAO",$A119&lt;&gt;"INSUMO",$A119&lt;&gt;"")</formula>
    </cfRule>
    <cfRule type="expression" dxfId="308" priority="364" stopIfTrue="1">
      <formula>AND(OR($A119="COMPOSICAO",$A119="INSUMO",$A119&lt;&gt;""),$A119&lt;&gt;"")</formula>
    </cfRule>
  </conditionalFormatting>
  <conditionalFormatting sqref="E119">
    <cfRule type="expression" dxfId="307" priority="361" stopIfTrue="1">
      <formula>AND($A119&lt;&gt;"COMPOSICAO",$A119&lt;&gt;"INSUMO",$A119&lt;&gt;"")</formula>
    </cfRule>
    <cfRule type="expression" dxfId="306" priority="362" stopIfTrue="1">
      <formula>AND(OR($A119="COMPOSICAO",$A119="INSUMO",$A119&lt;&gt;""),$A119&lt;&gt;"")</formula>
    </cfRule>
  </conditionalFormatting>
  <conditionalFormatting sqref="E119">
    <cfRule type="expression" dxfId="305" priority="359" stopIfTrue="1">
      <formula>AND($A119&lt;&gt;"COMPOSICAO",$A119&lt;&gt;"INSUMO",$A119&lt;&gt;"")</formula>
    </cfRule>
    <cfRule type="expression" dxfId="304" priority="360" stopIfTrue="1">
      <formula>AND(OR($A119="COMPOSICAO",$A119="INSUMO",$A119&lt;&gt;""),$A119&lt;&gt;"")</formula>
    </cfRule>
  </conditionalFormatting>
  <conditionalFormatting sqref="A119">
    <cfRule type="expression" dxfId="303" priority="357" stopIfTrue="1">
      <formula>AND($A119&lt;&gt;"COMPOSICAO",$A119&lt;&gt;"INSUMO",$A119&lt;&gt;"")</formula>
    </cfRule>
    <cfRule type="expression" dxfId="302" priority="358" stopIfTrue="1">
      <formula>AND(OR($A119="COMPOSICAO",$A119="INSUMO",$A119&lt;&gt;""),$A119&lt;&gt;"")</formula>
    </cfRule>
  </conditionalFormatting>
  <conditionalFormatting sqref="A95:E103">
    <cfRule type="expression" dxfId="301" priority="355" stopIfTrue="1">
      <formula>AND($A95&lt;&gt;"COMPOSICAO",$A95&lt;&gt;"INSUMO",$A95&lt;&gt;"")</formula>
    </cfRule>
    <cfRule type="expression" dxfId="300" priority="356" stopIfTrue="1">
      <formula>AND(OR($A95="COMPOSICAO",$A95="INSUMO",$A95&lt;&gt;""),$A95&lt;&gt;"")</formula>
    </cfRule>
  </conditionalFormatting>
  <conditionalFormatting sqref="E95">
    <cfRule type="expression" dxfId="299" priority="353" stopIfTrue="1">
      <formula>AND($A95&lt;&gt;"COMPOSICAO",$A95&lt;&gt;"INSUMO",$A95&lt;&gt;"")</formula>
    </cfRule>
    <cfRule type="expression" dxfId="298" priority="354" stopIfTrue="1">
      <formula>AND(OR($A95="COMPOSICAO",$A95="INSUMO",$A95&lt;&gt;""),$A95&lt;&gt;"")</formula>
    </cfRule>
  </conditionalFormatting>
  <conditionalFormatting sqref="E95">
    <cfRule type="expression" dxfId="297" priority="351" stopIfTrue="1">
      <formula>AND($A95&lt;&gt;"COMPOSICAO",$A95&lt;&gt;"INSUMO",$A95&lt;&gt;"")</formula>
    </cfRule>
    <cfRule type="expression" dxfId="296" priority="352" stopIfTrue="1">
      <formula>AND(OR($A95="COMPOSICAO",$A95="INSUMO",$A95&lt;&gt;""),$A95&lt;&gt;"")</formula>
    </cfRule>
  </conditionalFormatting>
  <conditionalFormatting sqref="E95">
    <cfRule type="expression" dxfId="295" priority="349" stopIfTrue="1">
      <formula>AND($A95&lt;&gt;"COMPOSICAO",$A95&lt;&gt;"INSUMO",$A95&lt;&gt;"")</formula>
    </cfRule>
    <cfRule type="expression" dxfId="294" priority="350" stopIfTrue="1">
      <formula>AND(OR($A95="COMPOSICAO",$A95="INSUMO",$A95&lt;&gt;""),$A95&lt;&gt;"")</formula>
    </cfRule>
  </conditionalFormatting>
  <conditionalFormatting sqref="E95">
    <cfRule type="expression" dxfId="293" priority="347" stopIfTrue="1">
      <formula>AND($A95&lt;&gt;"COMPOSICAO",$A95&lt;&gt;"INSUMO",$A95&lt;&gt;"")</formula>
    </cfRule>
    <cfRule type="expression" dxfId="292" priority="348" stopIfTrue="1">
      <formula>AND(OR($A95="COMPOSICAO",$A95="INSUMO",$A95&lt;&gt;""),$A95&lt;&gt;"")</formula>
    </cfRule>
  </conditionalFormatting>
  <conditionalFormatting sqref="E95">
    <cfRule type="expression" dxfId="291" priority="345" stopIfTrue="1">
      <formula>AND($A95&lt;&gt;"COMPOSICAO",$A95&lt;&gt;"INSUMO",$A95&lt;&gt;"")</formula>
    </cfRule>
    <cfRule type="expression" dxfId="290" priority="346" stopIfTrue="1">
      <formula>AND(OR($A95="COMPOSICAO",$A95="INSUMO",$A95&lt;&gt;""),$A95&lt;&gt;"")</formula>
    </cfRule>
  </conditionalFormatting>
  <conditionalFormatting sqref="E95">
    <cfRule type="expression" dxfId="289" priority="343" stopIfTrue="1">
      <formula>AND($A95&lt;&gt;"COMPOSICAO",$A95&lt;&gt;"INSUMO",$A95&lt;&gt;"")</formula>
    </cfRule>
    <cfRule type="expression" dxfId="288" priority="344" stopIfTrue="1">
      <formula>AND(OR($A95="COMPOSICAO",$A95="INSUMO",$A95&lt;&gt;""),$A95&lt;&gt;"")</formula>
    </cfRule>
  </conditionalFormatting>
  <conditionalFormatting sqref="E95">
    <cfRule type="expression" dxfId="287" priority="341" stopIfTrue="1">
      <formula>AND($A95&lt;&gt;"COMPOSICAO",$A95&lt;&gt;"INSUMO",$A95&lt;&gt;"")</formula>
    </cfRule>
    <cfRule type="expression" dxfId="286" priority="342" stopIfTrue="1">
      <formula>AND(OR($A95="COMPOSICAO",$A95="INSUMO",$A95&lt;&gt;""),$A95&lt;&gt;"")</formula>
    </cfRule>
  </conditionalFormatting>
  <conditionalFormatting sqref="E95">
    <cfRule type="expression" dxfId="285" priority="339" stopIfTrue="1">
      <formula>AND($A95&lt;&gt;"COMPOSICAO",$A95&lt;&gt;"INSUMO",$A95&lt;&gt;"")</formula>
    </cfRule>
    <cfRule type="expression" dxfId="284" priority="340" stopIfTrue="1">
      <formula>AND(OR($A95="COMPOSICAO",$A95="INSUMO",$A95&lt;&gt;""),$A95&lt;&gt;"")</formula>
    </cfRule>
  </conditionalFormatting>
  <conditionalFormatting sqref="E95">
    <cfRule type="expression" dxfId="283" priority="337" stopIfTrue="1">
      <formula>AND($A95&lt;&gt;"COMPOSICAO",$A95&lt;&gt;"INSUMO",$A95&lt;&gt;"")</formula>
    </cfRule>
    <cfRule type="expression" dxfId="282" priority="338" stopIfTrue="1">
      <formula>AND(OR($A95="COMPOSICAO",$A95="INSUMO",$A95&lt;&gt;""),$A95&lt;&gt;"")</formula>
    </cfRule>
  </conditionalFormatting>
  <conditionalFormatting sqref="E95">
    <cfRule type="expression" dxfId="281" priority="335" stopIfTrue="1">
      <formula>AND($A95&lt;&gt;"COMPOSICAO",$A95&lt;&gt;"INSUMO",$A95&lt;&gt;"")</formula>
    </cfRule>
    <cfRule type="expression" dxfId="280" priority="336" stopIfTrue="1">
      <formula>AND(OR($A95="COMPOSICAO",$A95="INSUMO",$A95&lt;&gt;""),$A95&lt;&gt;"")</formula>
    </cfRule>
  </conditionalFormatting>
  <conditionalFormatting sqref="E95">
    <cfRule type="expression" dxfId="279" priority="333" stopIfTrue="1">
      <formula>AND($A95&lt;&gt;"COMPOSICAO",$A95&lt;&gt;"INSUMO",$A95&lt;&gt;"")</formula>
    </cfRule>
    <cfRule type="expression" dxfId="278" priority="334" stopIfTrue="1">
      <formula>AND(OR($A95="COMPOSICAO",$A95="INSUMO",$A95&lt;&gt;""),$A95&lt;&gt;"")</formula>
    </cfRule>
  </conditionalFormatting>
  <conditionalFormatting sqref="E95">
    <cfRule type="expression" dxfId="277" priority="331" stopIfTrue="1">
      <formula>AND($A95&lt;&gt;"COMPOSICAO",$A95&lt;&gt;"INSUMO",$A95&lt;&gt;"")</formula>
    </cfRule>
    <cfRule type="expression" dxfId="276" priority="332" stopIfTrue="1">
      <formula>AND(OR($A95="COMPOSICAO",$A95="INSUMO",$A95&lt;&gt;""),$A95&lt;&gt;"")</formula>
    </cfRule>
  </conditionalFormatting>
  <conditionalFormatting sqref="E95">
    <cfRule type="expression" dxfId="275" priority="329" stopIfTrue="1">
      <formula>AND($A95&lt;&gt;"COMPOSICAO",$A95&lt;&gt;"INSUMO",$A95&lt;&gt;"")</formula>
    </cfRule>
    <cfRule type="expression" dxfId="274" priority="330" stopIfTrue="1">
      <formula>AND(OR($A95="COMPOSICAO",$A95="INSUMO",$A95&lt;&gt;""),$A95&lt;&gt;"")</formula>
    </cfRule>
  </conditionalFormatting>
  <conditionalFormatting sqref="A95">
    <cfRule type="expression" dxfId="273" priority="327" stopIfTrue="1">
      <formula>AND($A95&lt;&gt;"COMPOSICAO",$A95&lt;&gt;"INSUMO",$A95&lt;&gt;"")</formula>
    </cfRule>
    <cfRule type="expression" dxfId="272" priority="328" stopIfTrue="1">
      <formula>AND(OR($A95="COMPOSICAO",$A95="INSUMO",$A95&lt;&gt;""),$A95&lt;&gt;"")</formula>
    </cfRule>
  </conditionalFormatting>
  <conditionalFormatting sqref="A95">
    <cfRule type="expression" dxfId="271" priority="325" stopIfTrue="1">
      <formula>AND($A95&lt;&gt;"COMPOSICAO",$A95&lt;&gt;"INSUMO",$A95&lt;&gt;"")</formula>
    </cfRule>
    <cfRule type="expression" dxfId="270" priority="326" stopIfTrue="1">
      <formula>AND(OR($A95="COMPOSICAO",$A95="INSUMO",$A95&lt;&gt;""),$A95&lt;&gt;"")</formula>
    </cfRule>
  </conditionalFormatting>
  <conditionalFormatting sqref="A95">
    <cfRule type="expression" dxfId="269" priority="323" stopIfTrue="1">
      <formula>AND($A95&lt;&gt;"COMPOSICAO",$A95&lt;&gt;"INSUMO",$A95&lt;&gt;"")</formula>
    </cfRule>
    <cfRule type="expression" dxfId="268" priority="324" stopIfTrue="1">
      <formula>AND(OR($A95="COMPOSICAO",$A95="INSUMO",$A95&lt;&gt;""),$A95&lt;&gt;"")</formula>
    </cfRule>
  </conditionalFormatting>
  <conditionalFormatting sqref="A95">
    <cfRule type="expression" dxfId="267" priority="321" stopIfTrue="1">
      <formula>AND($A95&lt;&gt;"COMPOSICAO",$A95&lt;&gt;"INSUMO",$A95&lt;&gt;"")</formula>
    </cfRule>
    <cfRule type="expression" dxfId="266" priority="322" stopIfTrue="1">
      <formula>AND(OR($A95="COMPOSICAO",$A95="INSUMO",$A95&lt;&gt;""),$A95&lt;&gt;"")</formula>
    </cfRule>
  </conditionalFormatting>
  <conditionalFormatting sqref="A95">
    <cfRule type="expression" dxfId="265" priority="319" stopIfTrue="1">
      <formula>AND($A95&lt;&gt;"COMPOSICAO",$A95&lt;&gt;"INSUMO",$A95&lt;&gt;"")</formula>
    </cfRule>
    <cfRule type="expression" dxfId="264" priority="320" stopIfTrue="1">
      <formula>AND(OR($A95="COMPOSICAO",$A95="INSUMO",$A95&lt;&gt;""),$A95&lt;&gt;"")</formula>
    </cfRule>
  </conditionalFormatting>
  <conditionalFormatting sqref="A84:E90">
    <cfRule type="expression" dxfId="263" priority="317" stopIfTrue="1">
      <formula>AND($A84&lt;&gt;"COMPOSICAO",$A84&lt;&gt;"INSUMO",$A84&lt;&gt;"")</formula>
    </cfRule>
    <cfRule type="expression" dxfId="262" priority="318" stopIfTrue="1">
      <formula>AND(OR($A84="COMPOSICAO",$A84="INSUMO",$A84&lt;&gt;""),$A84&lt;&gt;"")</formula>
    </cfRule>
  </conditionalFormatting>
  <conditionalFormatting sqref="E84">
    <cfRule type="expression" dxfId="261" priority="315" stopIfTrue="1">
      <formula>AND($A84&lt;&gt;"COMPOSICAO",$A84&lt;&gt;"INSUMO",$A84&lt;&gt;"")</formula>
    </cfRule>
    <cfRule type="expression" dxfId="260" priority="316" stopIfTrue="1">
      <formula>AND(OR($A84="COMPOSICAO",$A84="INSUMO",$A84&lt;&gt;""),$A84&lt;&gt;"")</formula>
    </cfRule>
  </conditionalFormatting>
  <conditionalFormatting sqref="E84">
    <cfRule type="expression" dxfId="259" priority="313" stopIfTrue="1">
      <formula>AND($A84&lt;&gt;"COMPOSICAO",$A84&lt;&gt;"INSUMO",$A84&lt;&gt;"")</formula>
    </cfRule>
    <cfRule type="expression" dxfId="258" priority="314" stopIfTrue="1">
      <formula>AND(OR($A84="COMPOSICAO",$A84="INSUMO",$A84&lt;&gt;""),$A84&lt;&gt;"")</formula>
    </cfRule>
  </conditionalFormatting>
  <conditionalFormatting sqref="E84:G84">
    <cfRule type="expression" dxfId="257" priority="311" stopIfTrue="1">
      <formula>AND($A84&lt;&gt;"COMPOSICAO",$A84&lt;&gt;"INSUMO",$A84&lt;&gt;"")</formula>
    </cfRule>
    <cfRule type="expression" dxfId="256" priority="312" stopIfTrue="1">
      <formula>AND(OR($A84="COMPOSICAO",$A84="INSUMO",$A84&lt;&gt;""),$A84&lt;&gt;"")</formula>
    </cfRule>
  </conditionalFormatting>
  <conditionalFormatting sqref="E84">
    <cfRule type="expression" dxfId="255" priority="309" stopIfTrue="1">
      <formula>AND($A84&lt;&gt;"COMPOSICAO",$A84&lt;&gt;"INSUMO",$A84&lt;&gt;"")</formula>
    </cfRule>
    <cfRule type="expression" dxfId="254" priority="310" stopIfTrue="1">
      <formula>AND(OR($A84="COMPOSICAO",$A84="INSUMO",$A84&lt;&gt;""),$A84&lt;&gt;"")</formula>
    </cfRule>
  </conditionalFormatting>
  <conditionalFormatting sqref="E84">
    <cfRule type="expression" dxfId="253" priority="307" stopIfTrue="1">
      <formula>AND($A84&lt;&gt;"COMPOSICAO",$A84&lt;&gt;"INSUMO",$A84&lt;&gt;"")</formula>
    </cfRule>
    <cfRule type="expression" dxfId="252" priority="308" stopIfTrue="1">
      <formula>AND(OR($A84="COMPOSICAO",$A84="INSUMO",$A84&lt;&gt;""),$A84&lt;&gt;"")</formula>
    </cfRule>
  </conditionalFormatting>
  <conditionalFormatting sqref="E84">
    <cfRule type="expression" dxfId="251" priority="305" stopIfTrue="1">
      <formula>AND($A84&lt;&gt;"COMPOSICAO",$A84&lt;&gt;"INSUMO",$A84&lt;&gt;"")</formula>
    </cfRule>
    <cfRule type="expression" dxfId="250" priority="306" stopIfTrue="1">
      <formula>AND(OR($A84="COMPOSICAO",$A84="INSUMO",$A84&lt;&gt;""),$A84&lt;&gt;"")</formula>
    </cfRule>
  </conditionalFormatting>
  <conditionalFormatting sqref="E84">
    <cfRule type="expression" dxfId="249" priority="303" stopIfTrue="1">
      <formula>AND($A84&lt;&gt;"COMPOSICAO",$A84&lt;&gt;"INSUMO",$A84&lt;&gt;"")</formula>
    </cfRule>
    <cfRule type="expression" dxfId="248" priority="304" stopIfTrue="1">
      <formula>AND(OR($A84="COMPOSICAO",$A84="INSUMO",$A84&lt;&gt;""),$A84&lt;&gt;"")</formula>
    </cfRule>
  </conditionalFormatting>
  <conditionalFormatting sqref="E84">
    <cfRule type="expression" dxfId="247" priority="301" stopIfTrue="1">
      <formula>AND($A84&lt;&gt;"COMPOSICAO",$A84&lt;&gt;"INSUMO",$A84&lt;&gt;"")</formula>
    </cfRule>
    <cfRule type="expression" dxfId="246" priority="302" stopIfTrue="1">
      <formula>AND(OR($A84="COMPOSICAO",$A84="INSUMO",$A84&lt;&gt;""),$A84&lt;&gt;"")</formula>
    </cfRule>
  </conditionalFormatting>
  <conditionalFormatting sqref="E84">
    <cfRule type="expression" dxfId="245" priority="299" stopIfTrue="1">
      <formula>AND($A84&lt;&gt;"COMPOSICAO",$A84&lt;&gt;"INSUMO",$A84&lt;&gt;"")</formula>
    </cfRule>
    <cfRule type="expression" dxfId="244" priority="300" stopIfTrue="1">
      <formula>AND(OR($A84="COMPOSICAO",$A84="INSUMO",$A84&lt;&gt;""),$A84&lt;&gt;"")</formula>
    </cfRule>
  </conditionalFormatting>
  <conditionalFormatting sqref="E84">
    <cfRule type="expression" dxfId="243" priority="297" stopIfTrue="1">
      <formula>AND($A84&lt;&gt;"COMPOSICAO",$A84&lt;&gt;"INSUMO",$A84&lt;&gt;"")</formula>
    </cfRule>
    <cfRule type="expression" dxfId="242" priority="298" stopIfTrue="1">
      <formula>AND(OR($A84="COMPOSICAO",$A84="INSUMO",$A84&lt;&gt;""),$A84&lt;&gt;"")</formula>
    </cfRule>
  </conditionalFormatting>
  <conditionalFormatting sqref="E84:F84">
    <cfRule type="expression" dxfId="241" priority="295" stopIfTrue="1">
      <formula>AND($A84&lt;&gt;"COMPOSICAO",$A84&lt;&gt;"INSUMO",$A84&lt;&gt;"")</formula>
    </cfRule>
    <cfRule type="expression" dxfId="240" priority="296" stopIfTrue="1">
      <formula>AND(OR($A84="COMPOSICAO",$A84="INSUMO",$A84&lt;&gt;""),$A84&lt;&gt;"")</formula>
    </cfRule>
  </conditionalFormatting>
  <conditionalFormatting sqref="E84">
    <cfRule type="expression" dxfId="239" priority="293" stopIfTrue="1">
      <formula>AND($A84&lt;&gt;"COMPOSICAO",$A84&lt;&gt;"INSUMO",$A84&lt;&gt;"")</formula>
    </cfRule>
    <cfRule type="expression" dxfId="238" priority="294" stopIfTrue="1">
      <formula>AND(OR($A84="COMPOSICAO",$A84="INSUMO",$A84&lt;&gt;""),$A84&lt;&gt;"")</formula>
    </cfRule>
  </conditionalFormatting>
  <conditionalFormatting sqref="E84">
    <cfRule type="expression" dxfId="237" priority="291" stopIfTrue="1">
      <formula>AND($A84&lt;&gt;"COMPOSICAO",$A84&lt;&gt;"INSUMO",$A84&lt;&gt;"")</formula>
    </cfRule>
    <cfRule type="expression" dxfId="236" priority="292" stopIfTrue="1">
      <formula>AND(OR($A84="COMPOSICAO",$A84="INSUMO",$A84&lt;&gt;""),$A84&lt;&gt;"")</formula>
    </cfRule>
  </conditionalFormatting>
  <conditionalFormatting sqref="E84">
    <cfRule type="expression" dxfId="235" priority="289" stopIfTrue="1">
      <formula>AND($A84&lt;&gt;"COMPOSICAO",$A84&lt;&gt;"INSUMO",$A84&lt;&gt;"")</formula>
    </cfRule>
    <cfRule type="expression" dxfId="234" priority="290" stopIfTrue="1">
      <formula>AND(OR($A84="COMPOSICAO",$A84="INSUMO",$A84&lt;&gt;""),$A84&lt;&gt;"")</formula>
    </cfRule>
  </conditionalFormatting>
  <conditionalFormatting sqref="E84">
    <cfRule type="expression" dxfId="233" priority="287" stopIfTrue="1">
      <formula>AND($A84&lt;&gt;"COMPOSICAO",$A84&lt;&gt;"INSUMO",$A84&lt;&gt;"")</formula>
    </cfRule>
    <cfRule type="expression" dxfId="232" priority="288" stopIfTrue="1">
      <formula>AND(OR($A84="COMPOSICAO",$A84="INSUMO",$A84&lt;&gt;""),$A84&lt;&gt;"")</formula>
    </cfRule>
  </conditionalFormatting>
  <conditionalFormatting sqref="E84">
    <cfRule type="expression" dxfId="231" priority="285" stopIfTrue="1">
      <formula>AND($A84&lt;&gt;"COMPOSICAO",$A84&lt;&gt;"INSUMO",$A84&lt;&gt;"")</formula>
    </cfRule>
    <cfRule type="expression" dxfId="230" priority="286" stopIfTrue="1">
      <formula>AND(OR($A84="COMPOSICAO",$A84="INSUMO",$A84&lt;&gt;""),$A84&lt;&gt;"")</formula>
    </cfRule>
  </conditionalFormatting>
  <conditionalFormatting sqref="E84">
    <cfRule type="expression" dxfId="229" priority="283" stopIfTrue="1">
      <formula>AND($A84&lt;&gt;"COMPOSICAO",$A84&lt;&gt;"INSUMO",$A84&lt;&gt;"")</formula>
    </cfRule>
    <cfRule type="expression" dxfId="228" priority="284" stopIfTrue="1">
      <formula>AND(OR($A84="COMPOSICAO",$A84="INSUMO",$A84&lt;&gt;""),$A84&lt;&gt;"")</formula>
    </cfRule>
  </conditionalFormatting>
  <conditionalFormatting sqref="E84">
    <cfRule type="expression" dxfId="227" priority="281" stopIfTrue="1">
      <formula>AND($A84&lt;&gt;"COMPOSICAO",$A84&lt;&gt;"INSUMO",$A84&lt;&gt;"")</formula>
    </cfRule>
    <cfRule type="expression" dxfId="226" priority="282" stopIfTrue="1">
      <formula>AND(OR($A84="COMPOSICAO",$A84="INSUMO",$A84&lt;&gt;""),$A84&lt;&gt;"")</formula>
    </cfRule>
  </conditionalFormatting>
  <conditionalFormatting sqref="E84">
    <cfRule type="expression" dxfId="225" priority="279" stopIfTrue="1">
      <formula>AND($A84&lt;&gt;"COMPOSICAO",$A84&lt;&gt;"INSUMO",$A84&lt;&gt;"")</formula>
    </cfRule>
    <cfRule type="expression" dxfId="224" priority="280" stopIfTrue="1">
      <formula>AND(OR($A84="COMPOSICAO",$A84="INSUMO",$A84&lt;&gt;""),$A84&lt;&gt;"")</formula>
    </cfRule>
  </conditionalFormatting>
  <conditionalFormatting sqref="E84">
    <cfRule type="expression" dxfId="223" priority="277" stopIfTrue="1">
      <formula>AND($A84&lt;&gt;"COMPOSICAO",$A84&lt;&gt;"INSUMO",$A84&lt;&gt;"")</formula>
    </cfRule>
    <cfRule type="expression" dxfId="222" priority="278" stopIfTrue="1">
      <formula>AND(OR($A84="COMPOSICAO",$A84="INSUMO",$A84&lt;&gt;""),$A84&lt;&gt;"")</formula>
    </cfRule>
  </conditionalFormatting>
  <conditionalFormatting sqref="E84">
    <cfRule type="expression" dxfId="221" priority="275" stopIfTrue="1">
      <formula>AND($A84&lt;&gt;"COMPOSICAO",$A84&lt;&gt;"INSUMO",$A84&lt;&gt;"")</formula>
    </cfRule>
    <cfRule type="expression" dxfId="220" priority="276" stopIfTrue="1">
      <formula>AND(OR($A84="COMPOSICAO",$A84="INSUMO",$A84&lt;&gt;""),$A84&lt;&gt;"")</formula>
    </cfRule>
  </conditionalFormatting>
  <conditionalFormatting sqref="E84">
    <cfRule type="expression" dxfId="219" priority="273" stopIfTrue="1">
      <formula>AND($A84&lt;&gt;"COMPOSICAO",$A84&lt;&gt;"INSUMO",$A84&lt;&gt;"")</formula>
    </cfRule>
    <cfRule type="expression" dxfId="218" priority="274" stopIfTrue="1">
      <formula>AND(OR($A84="COMPOSICAO",$A84="INSUMO",$A84&lt;&gt;""),$A84&lt;&gt;"")</formula>
    </cfRule>
  </conditionalFormatting>
  <conditionalFormatting sqref="E84">
    <cfRule type="expression" dxfId="217" priority="271" stopIfTrue="1">
      <formula>AND($A84&lt;&gt;"COMPOSICAO",$A84&lt;&gt;"INSUMO",$A84&lt;&gt;"")</formula>
    </cfRule>
    <cfRule type="expression" dxfId="216" priority="272" stopIfTrue="1">
      <formula>AND(OR($A84="COMPOSICAO",$A84="INSUMO",$A84&lt;&gt;""),$A84&lt;&gt;"")</formula>
    </cfRule>
  </conditionalFormatting>
  <conditionalFormatting sqref="E84">
    <cfRule type="expression" dxfId="215" priority="269" stopIfTrue="1">
      <formula>AND($A84&lt;&gt;"COMPOSICAO",$A84&lt;&gt;"INSUMO",$A84&lt;&gt;"")</formula>
    </cfRule>
    <cfRule type="expression" dxfId="214" priority="270" stopIfTrue="1">
      <formula>AND(OR($A84="COMPOSICAO",$A84="INSUMO",$A84&lt;&gt;""),$A84&lt;&gt;"")</formula>
    </cfRule>
  </conditionalFormatting>
  <conditionalFormatting sqref="E84">
    <cfRule type="expression" dxfId="213" priority="267" stopIfTrue="1">
      <formula>AND($A84&lt;&gt;"COMPOSICAO",$A84&lt;&gt;"INSUMO",$A84&lt;&gt;"")</formula>
    </cfRule>
    <cfRule type="expression" dxfId="212" priority="268" stopIfTrue="1">
      <formula>AND(OR($A84="COMPOSICAO",$A84="INSUMO",$A84&lt;&gt;""),$A84&lt;&gt;"")</formula>
    </cfRule>
  </conditionalFormatting>
  <conditionalFormatting sqref="G85">
    <cfRule type="expression" dxfId="211" priority="265" stopIfTrue="1">
      <formula>AND($A85&lt;&gt;"COMPOSICAO",$A85&lt;&gt;"INSUMO",$A85&lt;&gt;"")</formula>
    </cfRule>
    <cfRule type="expression" dxfId="210" priority="266" stopIfTrue="1">
      <formula>AND(OR($A85="COMPOSICAO",$A85="INSUMO",$A85&lt;&gt;""),$A85&lt;&gt;"")</formula>
    </cfRule>
  </conditionalFormatting>
  <conditionalFormatting sqref="G85">
    <cfRule type="expression" dxfId="209" priority="263" stopIfTrue="1">
      <formula>AND($A85&lt;&gt;"COMPOSICAO",$A85&lt;&gt;"INSUMO",$A85&lt;&gt;"")</formula>
    </cfRule>
    <cfRule type="expression" dxfId="208" priority="264" stopIfTrue="1">
      <formula>AND(OR($A85="COMPOSICAO",$A85="INSUMO",$A85&lt;&gt;""),$A85&lt;&gt;"")</formula>
    </cfRule>
  </conditionalFormatting>
  <conditionalFormatting sqref="G85">
    <cfRule type="expression" dxfId="207" priority="261" stopIfTrue="1">
      <formula>AND($A85&lt;&gt;"COMPOSICAO",$A85&lt;&gt;"INSUMO",$A85&lt;&gt;"")</formula>
    </cfRule>
    <cfRule type="expression" dxfId="206" priority="262" stopIfTrue="1">
      <formula>AND(OR($A85="COMPOSICAO",$A85="INSUMO",$A85&lt;&gt;""),$A85&lt;&gt;"")</formula>
    </cfRule>
  </conditionalFormatting>
  <conditionalFormatting sqref="G85">
    <cfRule type="expression" dxfId="205" priority="259" stopIfTrue="1">
      <formula>AND($A85&lt;&gt;"COMPOSICAO",$A85&lt;&gt;"INSUMO",$A85&lt;&gt;"")</formula>
    </cfRule>
    <cfRule type="expression" dxfId="204" priority="260" stopIfTrue="1">
      <formula>AND(OR($A85="COMPOSICAO",$A85="INSUMO",$A85&lt;&gt;""),$A85&lt;&gt;"")</formula>
    </cfRule>
  </conditionalFormatting>
  <conditionalFormatting sqref="G86">
    <cfRule type="expression" dxfId="203" priority="257" stopIfTrue="1">
      <formula>AND($A86&lt;&gt;"COMPOSICAO",$A86&lt;&gt;"INSUMO",$A86&lt;&gt;"")</formula>
    </cfRule>
    <cfRule type="expression" dxfId="202" priority="258" stopIfTrue="1">
      <formula>AND(OR($A86="COMPOSICAO",$A86="INSUMO",$A86&lt;&gt;""),$A86&lt;&gt;"")</formula>
    </cfRule>
  </conditionalFormatting>
  <conditionalFormatting sqref="G86">
    <cfRule type="expression" dxfId="201" priority="255" stopIfTrue="1">
      <formula>AND($A86&lt;&gt;"COMPOSICAO",$A86&lt;&gt;"INSUMO",$A86&lt;&gt;"")</formula>
    </cfRule>
    <cfRule type="expression" dxfId="200" priority="256" stopIfTrue="1">
      <formula>AND(OR($A86="COMPOSICAO",$A86="INSUMO",$A86&lt;&gt;""),$A86&lt;&gt;"")</formula>
    </cfRule>
  </conditionalFormatting>
  <conditionalFormatting sqref="G86">
    <cfRule type="expression" dxfId="199" priority="253" stopIfTrue="1">
      <formula>AND($A86&lt;&gt;"COMPOSICAO",$A86&lt;&gt;"INSUMO",$A86&lt;&gt;"")</formula>
    </cfRule>
    <cfRule type="expression" dxfId="198" priority="254" stopIfTrue="1">
      <formula>AND(OR($A86="COMPOSICAO",$A86="INSUMO",$A86&lt;&gt;""),$A86&lt;&gt;"")</formula>
    </cfRule>
  </conditionalFormatting>
  <conditionalFormatting sqref="G86">
    <cfRule type="expression" dxfId="197" priority="251" stopIfTrue="1">
      <formula>AND($A86&lt;&gt;"COMPOSICAO",$A86&lt;&gt;"INSUMO",$A86&lt;&gt;"")</formula>
    </cfRule>
    <cfRule type="expression" dxfId="196" priority="252" stopIfTrue="1">
      <formula>AND(OR($A86="COMPOSICAO",$A86="INSUMO",$A86&lt;&gt;""),$A86&lt;&gt;"")</formula>
    </cfRule>
  </conditionalFormatting>
  <conditionalFormatting sqref="G87">
    <cfRule type="expression" dxfId="195" priority="249" stopIfTrue="1">
      <formula>AND($A87&lt;&gt;"COMPOSICAO",$A87&lt;&gt;"INSUMO",$A87&lt;&gt;"")</formula>
    </cfRule>
    <cfRule type="expression" dxfId="194" priority="250" stopIfTrue="1">
      <formula>AND(OR($A87="COMPOSICAO",$A87="INSUMO",$A87&lt;&gt;""),$A87&lt;&gt;"")</formula>
    </cfRule>
  </conditionalFormatting>
  <conditionalFormatting sqref="G87">
    <cfRule type="expression" dxfId="193" priority="247" stopIfTrue="1">
      <formula>AND($A87&lt;&gt;"COMPOSICAO",$A87&lt;&gt;"INSUMO",$A87&lt;&gt;"")</formula>
    </cfRule>
    <cfRule type="expression" dxfId="192" priority="248" stopIfTrue="1">
      <formula>AND(OR($A87="COMPOSICAO",$A87="INSUMO",$A87&lt;&gt;""),$A87&lt;&gt;"")</formula>
    </cfRule>
  </conditionalFormatting>
  <conditionalFormatting sqref="G87">
    <cfRule type="expression" dxfId="191" priority="245" stopIfTrue="1">
      <formula>AND($A87&lt;&gt;"COMPOSICAO",$A87&lt;&gt;"INSUMO",$A87&lt;&gt;"")</formula>
    </cfRule>
    <cfRule type="expression" dxfId="190" priority="246" stopIfTrue="1">
      <formula>AND(OR($A87="COMPOSICAO",$A87="INSUMO",$A87&lt;&gt;""),$A87&lt;&gt;"")</formula>
    </cfRule>
  </conditionalFormatting>
  <conditionalFormatting sqref="G87">
    <cfRule type="expression" dxfId="189" priority="243" stopIfTrue="1">
      <formula>AND($A87&lt;&gt;"COMPOSICAO",$A87&lt;&gt;"INSUMO",$A87&lt;&gt;"")</formula>
    </cfRule>
    <cfRule type="expression" dxfId="188" priority="244" stopIfTrue="1">
      <formula>AND(OR($A87="COMPOSICAO",$A87="INSUMO",$A87&lt;&gt;""),$A87&lt;&gt;"")</formula>
    </cfRule>
  </conditionalFormatting>
  <conditionalFormatting sqref="G88">
    <cfRule type="expression" dxfId="187" priority="241" stopIfTrue="1">
      <formula>AND($A88&lt;&gt;"COMPOSICAO",$A88&lt;&gt;"INSUMO",$A88&lt;&gt;"")</formula>
    </cfRule>
    <cfRule type="expression" dxfId="186" priority="242" stopIfTrue="1">
      <formula>AND(OR($A88="COMPOSICAO",$A88="INSUMO",$A88&lt;&gt;""),$A88&lt;&gt;"")</formula>
    </cfRule>
  </conditionalFormatting>
  <conditionalFormatting sqref="G88">
    <cfRule type="expression" dxfId="185" priority="239" stopIfTrue="1">
      <formula>AND($A88&lt;&gt;"COMPOSICAO",$A88&lt;&gt;"INSUMO",$A88&lt;&gt;"")</formula>
    </cfRule>
    <cfRule type="expression" dxfId="184" priority="240" stopIfTrue="1">
      <formula>AND(OR($A88="COMPOSICAO",$A88="INSUMO",$A88&lt;&gt;""),$A88&lt;&gt;"")</formula>
    </cfRule>
  </conditionalFormatting>
  <conditionalFormatting sqref="G88">
    <cfRule type="expression" dxfId="183" priority="237" stopIfTrue="1">
      <formula>AND($A88&lt;&gt;"COMPOSICAO",$A88&lt;&gt;"INSUMO",$A88&lt;&gt;"")</formula>
    </cfRule>
    <cfRule type="expression" dxfId="182" priority="238" stopIfTrue="1">
      <formula>AND(OR($A88="COMPOSICAO",$A88="INSUMO",$A88&lt;&gt;""),$A88&lt;&gt;"")</formula>
    </cfRule>
  </conditionalFormatting>
  <conditionalFormatting sqref="G88">
    <cfRule type="expression" dxfId="181" priority="235" stopIfTrue="1">
      <formula>AND($A88&lt;&gt;"COMPOSICAO",$A88&lt;&gt;"INSUMO",$A88&lt;&gt;"")</formula>
    </cfRule>
    <cfRule type="expression" dxfId="180" priority="236" stopIfTrue="1">
      <formula>AND(OR($A88="COMPOSICAO",$A88="INSUMO",$A88&lt;&gt;""),$A88&lt;&gt;"")</formula>
    </cfRule>
  </conditionalFormatting>
  <conditionalFormatting sqref="G89">
    <cfRule type="expression" dxfId="179" priority="233" stopIfTrue="1">
      <formula>AND($A89&lt;&gt;"COMPOSICAO",$A89&lt;&gt;"INSUMO",$A89&lt;&gt;"")</formula>
    </cfRule>
    <cfRule type="expression" dxfId="178" priority="234" stopIfTrue="1">
      <formula>AND(OR($A89="COMPOSICAO",$A89="INSUMO",$A89&lt;&gt;""),$A89&lt;&gt;"")</formula>
    </cfRule>
  </conditionalFormatting>
  <conditionalFormatting sqref="G89">
    <cfRule type="expression" dxfId="177" priority="231" stopIfTrue="1">
      <formula>AND($A89&lt;&gt;"COMPOSICAO",$A89&lt;&gt;"INSUMO",$A89&lt;&gt;"")</formula>
    </cfRule>
    <cfRule type="expression" dxfId="176" priority="232" stopIfTrue="1">
      <formula>AND(OR($A89="COMPOSICAO",$A89="INSUMO",$A89&lt;&gt;""),$A89&lt;&gt;"")</formula>
    </cfRule>
  </conditionalFormatting>
  <conditionalFormatting sqref="G89">
    <cfRule type="expression" dxfId="175" priority="229" stopIfTrue="1">
      <formula>AND($A89&lt;&gt;"COMPOSICAO",$A89&lt;&gt;"INSUMO",$A89&lt;&gt;"")</formula>
    </cfRule>
    <cfRule type="expression" dxfId="174" priority="230" stopIfTrue="1">
      <formula>AND(OR($A89="COMPOSICAO",$A89="INSUMO",$A89&lt;&gt;""),$A89&lt;&gt;"")</formula>
    </cfRule>
  </conditionalFormatting>
  <conditionalFormatting sqref="G89">
    <cfRule type="expression" dxfId="173" priority="227" stopIfTrue="1">
      <formula>AND($A89&lt;&gt;"COMPOSICAO",$A89&lt;&gt;"INSUMO",$A89&lt;&gt;"")</formula>
    </cfRule>
    <cfRule type="expression" dxfId="172" priority="228" stopIfTrue="1">
      <formula>AND(OR($A89="COMPOSICAO",$A89="INSUMO",$A89&lt;&gt;""),$A89&lt;&gt;"")</formula>
    </cfRule>
  </conditionalFormatting>
  <conditionalFormatting sqref="G90">
    <cfRule type="expression" dxfId="171" priority="225" stopIfTrue="1">
      <formula>AND($A90&lt;&gt;"COMPOSICAO",$A90&lt;&gt;"INSUMO",$A90&lt;&gt;"")</formula>
    </cfRule>
    <cfRule type="expression" dxfId="170" priority="226" stopIfTrue="1">
      <formula>AND(OR($A90="COMPOSICAO",$A90="INSUMO",$A90&lt;&gt;""),$A90&lt;&gt;"")</formula>
    </cfRule>
  </conditionalFormatting>
  <conditionalFormatting sqref="G90">
    <cfRule type="expression" dxfId="169" priority="223" stopIfTrue="1">
      <formula>AND($A90&lt;&gt;"COMPOSICAO",$A90&lt;&gt;"INSUMO",$A90&lt;&gt;"")</formula>
    </cfRule>
    <cfRule type="expression" dxfId="168" priority="224" stopIfTrue="1">
      <formula>AND(OR($A90="COMPOSICAO",$A90="INSUMO",$A90&lt;&gt;""),$A90&lt;&gt;"")</formula>
    </cfRule>
  </conditionalFormatting>
  <conditionalFormatting sqref="G90">
    <cfRule type="expression" dxfId="167" priority="221" stopIfTrue="1">
      <formula>AND($A90&lt;&gt;"COMPOSICAO",$A90&lt;&gt;"INSUMO",$A90&lt;&gt;"")</formula>
    </cfRule>
    <cfRule type="expression" dxfId="166" priority="222" stopIfTrue="1">
      <formula>AND(OR($A90="COMPOSICAO",$A90="INSUMO",$A90&lt;&gt;""),$A90&lt;&gt;"")</formula>
    </cfRule>
  </conditionalFormatting>
  <conditionalFormatting sqref="G90">
    <cfRule type="expression" dxfId="165" priority="219" stopIfTrue="1">
      <formula>AND($A90&lt;&gt;"COMPOSICAO",$A90&lt;&gt;"INSUMO",$A90&lt;&gt;"")</formula>
    </cfRule>
    <cfRule type="expression" dxfId="164" priority="220" stopIfTrue="1">
      <formula>AND(OR($A90="COMPOSICAO",$A90="INSUMO",$A90&lt;&gt;""),$A90&lt;&gt;"")</formula>
    </cfRule>
  </conditionalFormatting>
  <conditionalFormatting sqref="A84">
    <cfRule type="expression" dxfId="163" priority="217" stopIfTrue="1">
      <formula>AND($A84&lt;&gt;"COMPOSICAO",$A84&lt;&gt;"INSUMO",$A84&lt;&gt;"")</formula>
    </cfRule>
    <cfRule type="expression" dxfId="162" priority="218" stopIfTrue="1">
      <formula>AND(OR($A84="COMPOSICAO",$A84="INSUMO",$A84&lt;&gt;""),$A84&lt;&gt;"")</formula>
    </cfRule>
  </conditionalFormatting>
  <conditionalFormatting sqref="A84">
    <cfRule type="expression" dxfId="161" priority="215" stopIfTrue="1">
      <formula>AND($A84&lt;&gt;"COMPOSICAO",$A84&lt;&gt;"INSUMO",$A84&lt;&gt;"")</formula>
    </cfRule>
    <cfRule type="expression" dxfId="160" priority="216" stopIfTrue="1">
      <formula>AND(OR($A84="COMPOSICAO",$A84="INSUMO",$A84&lt;&gt;""),$A84&lt;&gt;"")</formula>
    </cfRule>
  </conditionalFormatting>
  <conditionalFormatting sqref="A84">
    <cfRule type="expression" dxfId="159" priority="213" stopIfTrue="1">
      <formula>AND($A84&lt;&gt;"COMPOSICAO",$A84&lt;&gt;"INSUMO",$A84&lt;&gt;"")</formula>
    </cfRule>
    <cfRule type="expression" dxfId="158" priority="214" stopIfTrue="1">
      <formula>AND(OR($A84="COMPOSICAO",$A84="INSUMO",$A84&lt;&gt;""),$A84&lt;&gt;"")</formula>
    </cfRule>
  </conditionalFormatting>
  <conditionalFormatting sqref="A84">
    <cfRule type="expression" dxfId="157" priority="211" stopIfTrue="1">
      <formula>AND($A84&lt;&gt;"COMPOSICAO",$A84&lt;&gt;"INSUMO",$A84&lt;&gt;"")</formula>
    </cfRule>
    <cfRule type="expression" dxfId="156" priority="212" stopIfTrue="1">
      <formula>AND(OR($A84="COMPOSICAO",$A84="INSUMO",$A84&lt;&gt;""),$A84&lt;&gt;"")</formula>
    </cfRule>
  </conditionalFormatting>
  <conditionalFormatting sqref="A84">
    <cfRule type="expression" dxfId="155" priority="209" stopIfTrue="1">
      <formula>AND($A84&lt;&gt;"COMPOSICAO",$A84&lt;&gt;"INSUMO",$A84&lt;&gt;"")</formula>
    </cfRule>
    <cfRule type="expression" dxfId="154" priority="210" stopIfTrue="1">
      <formula>AND(OR($A84="COMPOSICAO",$A84="INSUMO",$A84&lt;&gt;""),$A84&lt;&gt;"")</formula>
    </cfRule>
  </conditionalFormatting>
  <conditionalFormatting sqref="A31:E32">
    <cfRule type="expression" dxfId="153" priority="199" stopIfTrue="1">
      <formula>AND($A31&lt;&gt;"COMPOSICAO",$A31&lt;&gt;"INSUMO",$A31&lt;&gt;"")</formula>
    </cfRule>
    <cfRule type="expression" dxfId="152" priority="200" stopIfTrue="1">
      <formula>AND(OR($A31="COMPOSICAO",$A31="INSUMO",$A31&lt;&gt;""),$A31&lt;&gt;"")</formula>
    </cfRule>
  </conditionalFormatting>
  <conditionalFormatting sqref="E31">
    <cfRule type="expression" dxfId="151" priority="197" stopIfTrue="1">
      <formula>AND($A31&lt;&gt;"COMPOSICAO",$A31&lt;&gt;"INSUMO",$A31&lt;&gt;"")</formula>
    </cfRule>
    <cfRule type="expression" dxfId="150" priority="198" stopIfTrue="1">
      <formula>AND(OR($A31="COMPOSICAO",$A31="INSUMO",$A31&lt;&gt;""),$A31&lt;&gt;"")</formula>
    </cfRule>
  </conditionalFormatting>
  <conditionalFormatting sqref="E31:G31">
    <cfRule type="expression" dxfId="149" priority="195" stopIfTrue="1">
      <formula>AND($A31&lt;&gt;"COMPOSICAO",$A31&lt;&gt;"INSUMO",$A31&lt;&gt;"")</formula>
    </cfRule>
    <cfRule type="expression" dxfId="148" priority="196" stopIfTrue="1">
      <formula>AND(OR($A31="COMPOSICAO",$A31="INSUMO",$A31&lt;&gt;""),$A31&lt;&gt;"")</formula>
    </cfRule>
  </conditionalFormatting>
  <conditionalFormatting sqref="G32">
    <cfRule type="expression" dxfId="147" priority="193" stopIfTrue="1">
      <formula>AND($A32&lt;&gt;"COMPOSICAO",$A32&lt;&gt;"INSUMO",$A32&lt;&gt;"")</formula>
    </cfRule>
    <cfRule type="expression" dxfId="146" priority="194" stopIfTrue="1">
      <formula>AND(OR($A32="COMPOSICAO",$A32="INSUMO",$A32&lt;&gt;""),$A32&lt;&gt;"")</formula>
    </cfRule>
  </conditionalFormatting>
  <conditionalFormatting sqref="G32">
    <cfRule type="expression" dxfId="145" priority="191" stopIfTrue="1">
      <formula>AND($A32&lt;&gt;"COMPOSICAO",$A32&lt;&gt;"INSUMO",$A32&lt;&gt;"")</formula>
    </cfRule>
    <cfRule type="expression" dxfId="144" priority="192" stopIfTrue="1">
      <formula>AND(OR($A32="COMPOSICAO",$A32="INSUMO",$A32&lt;&gt;""),$A32&lt;&gt;"")</formula>
    </cfRule>
  </conditionalFormatting>
  <conditionalFormatting sqref="G32">
    <cfRule type="expression" dxfId="143" priority="189" stopIfTrue="1">
      <formula>AND($A32&lt;&gt;"COMPOSICAO",$A32&lt;&gt;"INSUMO",$A32&lt;&gt;"")</formula>
    </cfRule>
    <cfRule type="expression" dxfId="142" priority="190" stopIfTrue="1">
      <formula>AND(OR($A32="COMPOSICAO",$A32="INSUMO",$A32&lt;&gt;""),$A32&lt;&gt;"")</formula>
    </cfRule>
  </conditionalFormatting>
  <conditionalFormatting sqref="G32">
    <cfRule type="expression" dxfId="141" priority="187" stopIfTrue="1">
      <formula>AND($A32&lt;&gt;"COMPOSICAO",$A32&lt;&gt;"INSUMO",$A32&lt;&gt;"")</formula>
    </cfRule>
    <cfRule type="expression" dxfId="140" priority="188" stopIfTrue="1">
      <formula>AND(OR($A32="COMPOSICAO",$A32="INSUMO",$A32&lt;&gt;""),$A32&lt;&gt;"")</formula>
    </cfRule>
  </conditionalFormatting>
  <conditionalFormatting sqref="A31:C32">
    <cfRule type="expression" dxfId="139" priority="185" stopIfTrue="1">
      <formula>AND($A31&lt;&gt;"COMPOSICAO",$A31&lt;&gt;"INSUMO",$A31&lt;&gt;"")</formula>
    </cfRule>
    <cfRule type="expression" dxfId="138" priority="186" stopIfTrue="1">
      <formula>AND(OR($A31="COMPOSICAO",$A31="INSUMO",$A31&lt;&gt;""),$A31&lt;&gt;"")</formula>
    </cfRule>
  </conditionalFormatting>
  <conditionalFormatting sqref="A31:E32">
    <cfRule type="expression" dxfId="137" priority="183" stopIfTrue="1">
      <formula>AND($A31&lt;&gt;"COMPOSICAO",$A31&lt;&gt;"INSUMO",$A31&lt;&gt;"")</formula>
    </cfRule>
    <cfRule type="expression" dxfId="136" priority="184" stopIfTrue="1">
      <formula>AND(OR($A31="COMPOSICAO",$A31="INSUMO",$A31&lt;&gt;""),$A31&lt;&gt;"")</formula>
    </cfRule>
  </conditionalFormatting>
  <conditionalFormatting sqref="E31">
    <cfRule type="expression" dxfId="135" priority="181" stopIfTrue="1">
      <formula>AND($A31&lt;&gt;"COMPOSICAO",$A31&lt;&gt;"INSUMO",$A31&lt;&gt;"")</formula>
    </cfRule>
    <cfRule type="expression" dxfId="134" priority="182" stopIfTrue="1">
      <formula>AND(OR($A31="COMPOSICAO",$A31="INSUMO",$A31&lt;&gt;""),$A31&lt;&gt;"")</formula>
    </cfRule>
  </conditionalFormatting>
  <conditionalFormatting sqref="E31">
    <cfRule type="expression" dxfId="133" priority="179" stopIfTrue="1">
      <formula>AND($A31&lt;&gt;"COMPOSICAO",$A31&lt;&gt;"INSUMO",$A31&lt;&gt;"")</formula>
    </cfRule>
    <cfRule type="expression" dxfId="132" priority="180" stopIfTrue="1">
      <formula>AND(OR($A31="COMPOSICAO",$A31="INSUMO",$A31&lt;&gt;""),$A31&lt;&gt;"")</formula>
    </cfRule>
  </conditionalFormatting>
  <conditionalFormatting sqref="A31:E32">
    <cfRule type="expression" dxfId="131" priority="177" stopIfTrue="1">
      <formula>AND($A31&lt;&gt;"COMPOSICAO",$A31&lt;&gt;"INSUMO",$A31&lt;&gt;"")</formula>
    </cfRule>
    <cfRule type="expression" dxfId="130" priority="178" stopIfTrue="1">
      <formula>AND(OR($A31="COMPOSICAO",$A31="INSUMO",$A31&lt;&gt;""),$A31&lt;&gt;"")</formula>
    </cfRule>
  </conditionalFormatting>
  <conditionalFormatting sqref="A31:E32">
    <cfRule type="expression" dxfId="129" priority="175" stopIfTrue="1">
      <formula>AND($A31&lt;&gt;"COMPOSICAO",$A31&lt;&gt;"INSUMO",$A31&lt;&gt;"")</formula>
    </cfRule>
    <cfRule type="expression" dxfId="128" priority="176" stopIfTrue="1">
      <formula>AND(OR($A31="COMPOSICAO",$A31="INSUMO",$A31&lt;&gt;""),$A31&lt;&gt;"")</formula>
    </cfRule>
  </conditionalFormatting>
  <conditionalFormatting sqref="E31">
    <cfRule type="expression" dxfId="127" priority="173" stopIfTrue="1">
      <formula>AND($A31&lt;&gt;"COMPOSICAO",$A31&lt;&gt;"INSUMO",$A31&lt;&gt;"")</formula>
    </cfRule>
    <cfRule type="expression" dxfId="126" priority="174" stopIfTrue="1">
      <formula>AND(OR($A31="COMPOSICAO",$A31="INSUMO",$A31&lt;&gt;""),$A31&lt;&gt;"")</formula>
    </cfRule>
  </conditionalFormatting>
  <conditionalFormatting sqref="E31">
    <cfRule type="expression" dxfId="125" priority="171" stopIfTrue="1">
      <formula>AND($A31&lt;&gt;"COMPOSICAO",$A31&lt;&gt;"INSUMO",$A31&lt;&gt;"")</formula>
    </cfRule>
    <cfRule type="expression" dxfId="124" priority="172" stopIfTrue="1">
      <formula>AND(OR($A31="COMPOSICAO",$A31="INSUMO",$A31&lt;&gt;""),$A31&lt;&gt;"")</formula>
    </cfRule>
  </conditionalFormatting>
  <conditionalFormatting sqref="E31:F31">
    <cfRule type="expression" dxfId="123" priority="169" stopIfTrue="1">
      <formula>AND($A31&lt;&gt;"COMPOSICAO",$A31&lt;&gt;"INSUMO",$A31&lt;&gt;"")</formula>
    </cfRule>
    <cfRule type="expression" dxfId="122" priority="170" stopIfTrue="1">
      <formula>AND(OR($A31="COMPOSICAO",$A31="INSUMO",$A31&lt;&gt;""),$A31&lt;&gt;"")</formula>
    </cfRule>
  </conditionalFormatting>
  <conditionalFormatting sqref="B31:E32">
    <cfRule type="expression" dxfId="121" priority="167" stopIfTrue="1">
      <formula>AND($A31&lt;&gt;"COMPOSICAO",$A31&lt;&gt;"INSUMO",$A31&lt;&gt;"")</formula>
    </cfRule>
    <cfRule type="expression" dxfId="120" priority="168" stopIfTrue="1">
      <formula>AND(OR($A31="COMPOSICAO",$A31="INSUMO",$A31&lt;&gt;""),$A31&lt;&gt;"")</formula>
    </cfRule>
  </conditionalFormatting>
  <conditionalFormatting sqref="E31">
    <cfRule type="expression" dxfId="119" priority="165" stopIfTrue="1">
      <formula>AND($A31&lt;&gt;"COMPOSICAO",$A31&lt;&gt;"INSUMO",$A31&lt;&gt;"")</formula>
    </cfRule>
    <cfRule type="expression" dxfId="118" priority="166" stopIfTrue="1">
      <formula>AND(OR($A31="COMPOSICAO",$A31="INSUMO",$A31&lt;&gt;""),$A31&lt;&gt;"")</formula>
    </cfRule>
  </conditionalFormatting>
  <conditionalFormatting sqref="E31">
    <cfRule type="expression" dxfId="117" priority="163" stopIfTrue="1">
      <formula>AND($A31&lt;&gt;"COMPOSICAO",$A31&lt;&gt;"INSUMO",$A31&lt;&gt;"")</formula>
    </cfRule>
    <cfRule type="expression" dxfId="116" priority="164" stopIfTrue="1">
      <formula>AND(OR($A31="COMPOSICAO",$A31="INSUMO",$A31&lt;&gt;""),$A31&lt;&gt;"")</formula>
    </cfRule>
  </conditionalFormatting>
  <conditionalFormatting sqref="E31">
    <cfRule type="expression" dxfId="115" priority="161" stopIfTrue="1">
      <formula>AND($A31&lt;&gt;"COMPOSICAO",$A31&lt;&gt;"INSUMO",$A31&lt;&gt;"")</formula>
    </cfRule>
    <cfRule type="expression" dxfId="114" priority="162" stopIfTrue="1">
      <formula>AND(OR($A31="COMPOSICAO",$A31="INSUMO",$A31&lt;&gt;""),$A31&lt;&gt;"")</formula>
    </cfRule>
  </conditionalFormatting>
  <conditionalFormatting sqref="E31">
    <cfRule type="expression" dxfId="113" priority="159" stopIfTrue="1">
      <formula>AND($A31&lt;&gt;"COMPOSICAO",$A31&lt;&gt;"INSUMO",$A31&lt;&gt;"")</formula>
    </cfRule>
    <cfRule type="expression" dxfId="112" priority="160" stopIfTrue="1">
      <formula>AND(OR($A31="COMPOSICAO",$A31="INSUMO",$A31&lt;&gt;""),$A31&lt;&gt;"")</formula>
    </cfRule>
  </conditionalFormatting>
  <conditionalFormatting sqref="E31">
    <cfRule type="expression" dxfId="111" priority="157" stopIfTrue="1">
      <formula>AND($A31&lt;&gt;"COMPOSICAO",$A31&lt;&gt;"INSUMO",$A31&lt;&gt;"")</formula>
    </cfRule>
    <cfRule type="expression" dxfId="110" priority="158" stopIfTrue="1">
      <formula>AND(OR($A31="COMPOSICAO",$A31="INSUMO",$A31&lt;&gt;""),$A31&lt;&gt;"")</formula>
    </cfRule>
  </conditionalFormatting>
  <conditionalFormatting sqref="E31">
    <cfRule type="expression" dxfId="109" priority="155" stopIfTrue="1">
      <formula>AND($A31&lt;&gt;"COMPOSICAO",$A31&lt;&gt;"INSUMO",$A31&lt;&gt;"")</formula>
    </cfRule>
    <cfRule type="expression" dxfId="108" priority="156" stopIfTrue="1">
      <formula>AND(OR($A31="COMPOSICAO",$A31="INSUMO",$A31&lt;&gt;""),$A31&lt;&gt;"")</formula>
    </cfRule>
  </conditionalFormatting>
  <conditionalFormatting sqref="E31">
    <cfRule type="expression" dxfId="107" priority="153" stopIfTrue="1">
      <formula>AND($A31&lt;&gt;"COMPOSICAO",$A31&lt;&gt;"INSUMO",$A31&lt;&gt;"")</formula>
    </cfRule>
    <cfRule type="expression" dxfId="106" priority="154" stopIfTrue="1">
      <formula>AND(OR($A31="COMPOSICAO",$A31="INSUMO",$A31&lt;&gt;""),$A31&lt;&gt;"")</formula>
    </cfRule>
  </conditionalFormatting>
  <conditionalFormatting sqref="E31">
    <cfRule type="expression" dxfId="105" priority="151" stopIfTrue="1">
      <formula>AND($A31&lt;&gt;"COMPOSICAO",$A31&lt;&gt;"INSUMO",$A31&lt;&gt;"")</formula>
    </cfRule>
    <cfRule type="expression" dxfId="104" priority="152" stopIfTrue="1">
      <formula>AND(OR($A31="COMPOSICAO",$A31="INSUMO",$A31&lt;&gt;""),$A31&lt;&gt;"")</formula>
    </cfRule>
  </conditionalFormatting>
  <conditionalFormatting sqref="E31">
    <cfRule type="expression" dxfId="103" priority="149" stopIfTrue="1">
      <formula>AND($A31&lt;&gt;"COMPOSICAO",$A31&lt;&gt;"INSUMO",$A31&lt;&gt;"")</formula>
    </cfRule>
    <cfRule type="expression" dxfId="102" priority="150" stopIfTrue="1">
      <formula>AND(OR($A31="COMPOSICAO",$A31="INSUMO",$A31&lt;&gt;""),$A31&lt;&gt;"")</formula>
    </cfRule>
  </conditionalFormatting>
  <conditionalFormatting sqref="E31">
    <cfRule type="expression" dxfId="101" priority="147" stopIfTrue="1">
      <formula>AND($A31&lt;&gt;"COMPOSICAO",$A31&lt;&gt;"INSUMO",$A31&lt;&gt;"")</formula>
    </cfRule>
    <cfRule type="expression" dxfId="100" priority="148" stopIfTrue="1">
      <formula>AND(OR($A31="COMPOSICAO",$A31="INSUMO",$A31&lt;&gt;""),$A31&lt;&gt;"")</formula>
    </cfRule>
  </conditionalFormatting>
  <conditionalFormatting sqref="E31">
    <cfRule type="expression" dxfId="99" priority="145" stopIfTrue="1">
      <formula>AND($A31&lt;&gt;"COMPOSICAO",$A31&lt;&gt;"INSUMO",$A31&lt;&gt;"")</formula>
    </cfRule>
    <cfRule type="expression" dxfId="98" priority="146" stopIfTrue="1">
      <formula>AND(OR($A31="COMPOSICAO",$A31="INSUMO",$A31&lt;&gt;""),$A31&lt;&gt;"")</formula>
    </cfRule>
  </conditionalFormatting>
  <conditionalFormatting sqref="E31">
    <cfRule type="expression" dxfId="97" priority="143" stopIfTrue="1">
      <formula>AND($A31&lt;&gt;"COMPOSICAO",$A31&lt;&gt;"INSUMO",$A31&lt;&gt;"")</formula>
    </cfRule>
    <cfRule type="expression" dxfId="96" priority="144" stopIfTrue="1">
      <formula>AND(OR($A31="COMPOSICAO",$A31="INSUMO",$A31&lt;&gt;""),$A31&lt;&gt;"")</formula>
    </cfRule>
  </conditionalFormatting>
  <conditionalFormatting sqref="E31">
    <cfRule type="expression" dxfId="95" priority="141" stopIfTrue="1">
      <formula>AND($A31&lt;&gt;"COMPOSICAO",$A31&lt;&gt;"INSUMO",$A31&lt;&gt;"")</formula>
    </cfRule>
    <cfRule type="expression" dxfId="94" priority="142" stopIfTrue="1">
      <formula>AND(OR($A31="COMPOSICAO",$A31="INSUMO",$A31&lt;&gt;""),$A31&lt;&gt;"")</formula>
    </cfRule>
  </conditionalFormatting>
  <conditionalFormatting sqref="A31:E32">
    <cfRule type="expression" dxfId="93" priority="139" stopIfTrue="1">
      <formula>AND($A31&lt;&gt;"COMPOSICAO",$A31&lt;&gt;"INSUMO",$A31&lt;&gt;"")</formula>
    </cfRule>
    <cfRule type="expression" dxfId="92" priority="140" stopIfTrue="1">
      <formula>AND(OR($A31="COMPOSICAO",$A31="INSUMO",$A31&lt;&gt;""),$A31&lt;&gt;"")</formula>
    </cfRule>
  </conditionalFormatting>
  <conditionalFormatting sqref="E31">
    <cfRule type="expression" dxfId="91" priority="137" stopIfTrue="1">
      <formula>AND($A31&lt;&gt;"COMPOSICAO",$A31&lt;&gt;"INSUMO",$A31&lt;&gt;"")</formula>
    </cfRule>
    <cfRule type="expression" dxfId="90" priority="138" stopIfTrue="1">
      <formula>AND(OR($A31="COMPOSICAO",$A31="INSUMO",$A31&lt;&gt;""),$A31&lt;&gt;"")</formula>
    </cfRule>
  </conditionalFormatting>
  <conditionalFormatting sqref="E31">
    <cfRule type="expression" dxfId="89" priority="135" stopIfTrue="1">
      <formula>AND($A31&lt;&gt;"COMPOSICAO",$A31&lt;&gt;"INSUMO",$A31&lt;&gt;"")</formula>
    </cfRule>
    <cfRule type="expression" dxfId="88" priority="136" stopIfTrue="1">
      <formula>AND(OR($A31="COMPOSICAO",$A31="INSUMO",$A31&lt;&gt;""),$A31&lt;&gt;"")</formula>
    </cfRule>
  </conditionalFormatting>
  <conditionalFormatting sqref="E31">
    <cfRule type="expression" dxfId="87" priority="133" stopIfTrue="1">
      <formula>AND($A31&lt;&gt;"COMPOSICAO",$A31&lt;&gt;"INSUMO",$A31&lt;&gt;"")</formula>
    </cfRule>
    <cfRule type="expression" dxfId="86" priority="134" stopIfTrue="1">
      <formula>AND(OR($A31="COMPOSICAO",$A31="INSUMO",$A31&lt;&gt;""),$A31&lt;&gt;"")</formula>
    </cfRule>
  </conditionalFormatting>
  <conditionalFormatting sqref="A31">
    <cfRule type="expression" dxfId="85" priority="131" stopIfTrue="1">
      <formula>AND($A31&lt;&gt;"COMPOSICAO",$A31&lt;&gt;"INSUMO",$A31&lt;&gt;"")</formula>
    </cfRule>
    <cfRule type="expression" dxfId="84" priority="132" stopIfTrue="1">
      <formula>AND(OR($A31="COMPOSICAO",$A31="INSUMO",$A31&lt;&gt;""),$A31&lt;&gt;"")</formula>
    </cfRule>
  </conditionalFormatting>
  <conditionalFormatting sqref="A31">
    <cfRule type="expression" dxfId="83" priority="129" stopIfTrue="1">
      <formula>AND($A31&lt;&gt;"COMPOSICAO",$A31&lt;&gt;"INSUMO",$A31&lt;&gt;"")</formula>
    </cfRule>
    <cfRule type="expression" dxfId="82" priority="130" stopIfTrue="1">
      <formula>AND(OR($A31="COMPOSICAO",$A31="INSUMO",$A31&lt;&gt;""),$A31&lt;&gt;"")</formula>
    </cfRule>
  </conditionalFormatting>
  <conditionalFormatting sqref="A31">
    <cfRule type="expression" dxfId="81" priority="127" stopIfTrue="1">
      <formula>AND($A31&lt;&gt;"COMPOSICAO",$A31&lt;&gt;"INSUMO",$A31&lt;&gt;"")</formula>
    </cfRule>
    <cfRule type="expression" dxfId="80" priority="128" stopIfTrue="1">
      <formula>AND(OR($A31="COMPOSICAO",$A31="INSUMO",$A31&lt;&gt;""),$A31&lt;&gt;"")</formula>
    </cfRule>
  </conditionalFormatting>
  <conditionalFormatting sqref="A37:E37">
    <cfRule type="expression" dxfId="79" priority="93" stopIfTrue="1">
      <formula>AND($A37&lt;&gt;"COMPOSICAO",$A37&lt;&gt;"INSUMO",$A37&lt;&gt;"")</formula>
    </cfRule>
    <cfRule type="expression" dxfId="78" priority="94" stopIfTrue="1">
      <formula>AND(OR($A37="COMPOSICAO",$A37="INSUMO",$A37&lt;&gt;""),$A37&lt;&gt;"")</formula>
    </cfRule>
  </conditionalFormatting>
  <conditionalFormatting sqref="E37">
    <cfRule type="expression" dxfId="77" priority="91" stopIfTrue="1">
      <formula>AND($A37&lt;&gt;"COMPOSICAO",$A37&lt;&gt;"INSUMO",$A37&lt;&gt;"")</formula>
    </cfRule>
    <cfRule type="expression" dxfId="76" priority="92" stopIfTrue="1">
      <formula>AND(OR($A37="COMPOSICAO",$A37="INSUMO",$A37&lt;&gt;""),$A37&lt;&gt;"")</formula>
    </cfRule>
  </conditionalFormatting>
  <conditionalFormatting sqref="E37:G37">
    <cfRule type="expression" dxfId="75" priority="89" stopIfTrue="1">
      <formula>AND($A37&lt;&gt;"COMPOSICAO",$A37&lt;&gt;"INSUMO",$A37&lt;&gt;"")</formula>
    </cfRule>
    <cfRule type="expression" dxfId="74" priority="90" stopIfTrue="1">
      <formula>AND(OR($A37="COMPOSICAO",$A37="INSUMO",$A37&lt;&gt;""),$A37&lt;&gt;"")</formula>
    </cfRule>
  </conditionalFormatting>
  <conditionalFormatting sqref="A37:C37">
    <cfRule type="expression" dxfId="73" priority="87" stopIfTrue="1">
      <formula>AND($A37&lt;&gt;"COMPOSICAO",$A37&lt;&gt;"INSUMO",$A37&lt;&gt;"")</formula>
    </cfRule>
    <cfRule type="expression" dxfId="72" priority="88" stopIfTrue="1">
      <formula>AND(OR($A37="COMPOSICAO",$A37="INSUMO",$A37&lt;&gt;""),$A37&lt;&gt;"")</formula>
    </cfRule>
  </conditionalFormatting>
  <conditionalFormatting sqref="A37:E37">
    <cfRule type="expression" dxfId="71" priority="85" stopIfTrue="1">
      <formula>AND($A37&lt;&gt;"COMPOSICAO",$A37&lt;&gt;"INSUMO",$A37&lt;&gt;"")</formula>
    </cfRule>
    <cfRule type="expression" dxfId="70" priority="86" stopIfTrue="1">
      <formula>AND(OR($A37="COMPOSICAO",$A37="INSUMO",$A37&lt;&gt;""),$A37&lt;&gt;"")</formula>
    </cfRule>
  </conditionalFormatting>
  <conditionalFormatting sqref="E37">
    <cfRule type="expression" dxfId="69" priority="83" stopIfTrue="1">
      <formula>AND($A37&lt;&gt;"COMPOSICAO",$A37&lt;&gt;"INSUMO",$A37&lt;&gt;"")</formula>
    </cfRule>
    <cfRule type="expression" dxfId="68" priority="84" stopIfTrue="1">
      <formula>AND(OR($A37="COMPOSICAO",$A37="INSUMO",$A37&lt;&gt;""),$A37&lt;&gt;"")</formula>
    </cfRule>
  </conditionalFormatting>
  <conditionalFormatting sqref="E37">
    <cfRule type="expression" dxfId="67" priority="81" stopIfTrue="1">
      <formula>AND($A37&lt;&gt;"COMPOSICAO",$A37&lt;&gt;"INSUMO",$A37&lt;&gt;"")</formula>
    </cfRule>
    <cfRule type="expression" dxfId="66" priority="82" stopIfTrue="1">
      <formula>AND(OR($A37="COMPOSICAO",$A37="INSUMO",$A37&lt;&gt;""),$A37&lt;&gt;"")</formula>
    </cfRule>
  </conditionalFormatting>
  <conditionalFormatting sqref="A37:E37">
    <cfRule type="expression" dxfId="65" priority="79" stopIfTrue="1">
      <formula>AND($A37&lt;&gt;"COMPOSICAO",$A37&lt;&gt;"INSUMO",$A37&lt;&gt;"")</formula>
    </cfRule>
    <cfRule type="expression" dxfId="64" priority="80" stopIfTrue="1">
      <formula>AND(OR($A37="COMPOSICAO",$A37="INSUMO",$A37&lt;&gt;""),$A37&lt;&gt;"")</formula>
    </cfRule>
  </conditionalFormatting>
  <conditionalFormatting sqref="A37:E37">
    <cfRule type="expression" dxfId="63" priority="77" stopIfTrue="1">
      <formula>AND($A37&lt;&gt;"COMPOSICAO",$A37&lt;&gt;"INSUMO",$A37&lt;&gt;"")</formula>
    </cfRule>
    <cfRule type="expression" dxfId="62" priority="78" stopIfTrue="1">
      <formula>AND(OR($A37="COMPOSICAO",$A37="INSUMO",$A37&lt;&gt;""),$A37&lt;&gt;"")</formula>
    </cfRule>
  </conditionalFormatting>
  <conditionalFormatting sqref="E37">
    <cfRule type="expression" dxfId="61" priority="75" stopIfTrue="1">
      <formula>AND($A37&lt;&gt;"COMPOSICAO",$A37&lt;&gt;"INSUMO",$A37&lt;&gt;"")</formula>
    </cfRule>
    <cfRule type="expression" dxfId="60" priority="76" stopIfTrue="1">
      <formula>AND(OR($A37="COMPOSICAO",$A37="INSUMO",$A37&lt;&gt;""),$A37&lt;&gt;"")</formula>
    </cfRule>
  </conditionalFormatting>
  <conditionalFormatting sqref="E37">
    <cfRule type="expression" dxfId="59" priority="73" stopIfTrue="1">
      <formula>AND($A37&lt;&gt;"COMPOSICAO",$A37&lt;&gt;"INSUMO",$A37&lt;&gt;"")</formula>
    </cfRule>
    <cfRule type="expression" dxfId="58" priority="74" stopIfTrue="1">
      <formula>AND(OR($A37="COMPOSICAO",$A37="INSUMO",$A37&lt;&gt;""),$A37&lt;&gt;"")</formula>
    </cfRule>
  </conditionalFormatting>
  <conditionalFormatting sqref="E37:F37">
    <cfRule type="expression" dxfId="57" priority="71" stopIfTrue="1">
      <formula>AND($A37&lt;&gt;"COMPOSICAO",$A37&lt;&gt;"INSUMO",$A37&lt;&gt;"")</formula>
    </cfRule>
    <cfRule type="expression" dxfId="56" priority="72" stopIfTrue="1">
      <formula>AND(OR($A37="COMPOSICAO",$A37="INSUMO",$A37&lt;&gt;""),$A37&lt;&gt;"")</formula>
    </cfRule>
  </conditionalFormatting>
  <conditionalFormatting sqref="B37:E37">
    <cfRule type="expression" dxfId="55" priority="69" stopIfTrue="1">
      <formula>AND($A37&lt;&gt;"COMPOSICAO",$A37&lt;&gt;"INSUMO",$A37&lt;&gt;"")</formula>
    </cfRule>
    <cfRule type="expression" dxfId="54" priority="70" stopIfTrue="1">
      <formula>AND(OR($A37="COMPOSICAO",$A37="INSUMO",$A37&lt;&gt;""),$A37&lt;&gt;"")</formula>
    </cfRule>
  </conditionalFormatting>
  <conditionalFormatting sqref="E37">
    <cfRule type="expression" dxfId="53" priority="67" stopIfTrue="1">
      <formula>AND($A37&lt;&gt;"COMPOSICAO",$A37&lt;&gt;"INSUMO",$A37&lt;&gt;"")</formula>
    </cfRule>
    <cfRule type="expression" dxfId="52" priority="68" stopIfTrue="1">
      <formula>AND(OR($A37="COMPOSICAO",$A37="INSUMO",$A37&lt;&gt;""),$A37&lt;&gt;"")</formula>
    </cfRule>
  </conditionalFormatting>
  <conditionalFormatting sqref="E37">
    <cfRule type="expression" dxfId="51" priority="65" stopIfTrue="1">
      <formula>AND($A37&lt;&gt;"COMPOSICAO",$A37&lt;&gt;"INSUMO",$A37&lt;&gt;"")</formula>
    </cfRule>
    <cfRule type="expression" dxfId="50" priority="66" stopIfTrue="1">
      <formula>AND(OR($A37="COMPOSICAO",$A37="INSUMO",$A37&lt;&gt;""),$A37&lt;&gt;"")</formula>
    </cfRule>
  </conditionalFormatting>
  <conditionalFormatting sqref="E37">
    <cfRule type="expression" dxfId="49" priority="63" stopIfTrue="1">
      <formula>AND($A37&lt;&gt;"COMPOSICAO",$A37&lt;&gt;"INSUMO",$A37&lt;&gt;"")</formula>
    </cfRule>
    <cfRule type="expression" dxfId="48" priority="64" stopIfTrue="1">
      <formula>AND(OR($A37="COMPOSICAO",$A37="INSUMO",$A37&lt;&gt;""),$A37&lt;&gt;"")</formula>
    </cfRule>
  </conditionalFormatting>
  <conditionalFormatting sqref="E37">
    <cfRule type="expression" dxfId="47" priority="61" stopIfTrue="1">
      <formula>AND($A37&lt;&gt;"COMPOSICAO",$A37&lt;&gt;"INSUMO",$A37&lt;&gt;"")</formula>
    </cfRule>
    <cfRule type="expression" dxfId="46" priority="62" stopIfTrue="1">
      <formula>AND(OR($A37="COMPOSICAO",$A37="INSUMO",$A37&lt;&gt;""),$A37&lt;&gt;"")</formula>
    </cfRule>
  </conditionalFormatting>
  <conditionalFormatting sqref="E37">
    <cfRule type="expression" dxfId="45" priority="59" stopIfTrue="1">
      <formula>AND($A37&lt;&gt;"COMPOSICAO",$A37&lt;&gt;"INSUMO",$A37&lt;&gt;"")</formula>
    </cfRule>
    <cfRule type="expression" dxfId="44" priority="60" stopIfTrue="1">
      <formula>AND(OR($A37="COMPOSICAO",$A37="INSUMO",$A37&lt;&gt;""),$A37&lt;&gt;"")</formula>
    </cfRule>
  </conditionalFormatting>
  <conditionalFormatting sqref="E37">
    <cfRule type="expression" dxfId="43" priority="57" stopIfTrue="1">
      <formula>AND($A37&lt;&gt;"COMPOSICAO",$A37&lt;&gt;"INSUMO",$A37&lt;&gt;"")</formula>
    </cfRule>
    <cfRule type="expression" dxfId="42" priority="58" stopIfTrue="1">
      <formula>AND(OR($A37="COMPOSICAO",$A37="INSUMO",$A37&lt;&gt;""),$A37&lt;&gt;"")</formula>
    </cfRule>
  </conditionalFormatting>
  <conditionalFormatting sqref="E37">
    <cfRule type="expression" dxfId="41" priority="55" stopIfTrue="1">
      <formula>AND($A37&lt;&gt;"COMPOSICAO",$A37&lt;&gt;"INSUMO",$A37&lt;&gt;"")</formula>
    </cfRule>
    <cfRule type="expression" dxfId="40" priority="56" stopIfTrue="1">
      <formula>AND(OR($A37="COMPOSICAO",$A37="INSUMO",$A37&lt;&gt;""),$A37&lt;&gt;"")</formula>
    </cfRule>
  </conditionalFormatting>
  <conditionalFormatting sqref="E37">
    <cfRule type="expression" dxfId="39" priority="53" stopIfTrue="1">
      <formula>AND($A37&lt;&gt;"COMPOSICAO",$A37&lt;&gt;"INSUMO",$A37&lt;&gt;"")</formula>
    </cfRule>
    <cfRule type="expression" dxfId="38" priority="54" stopIfTrue="1">
      <formula>AND(OR($A37="COMPOSICAO",$A37="INSUMO",$A37&lt;&gt;""),$A37&lt;&gt;"")</formula>
    </cfRule>
  </conditionalFormatting>
  <conditionalFormatting sqref="E37">
    <cfRule type="expression" dxfId="37" priority="51" stopIfTrue="1">
      <formula>AND($A37&lt;&gt;"COMPOSICAO",$A37&lt;&gt;"INSUMO",$A37&lt;&gt;"")</formula>
    </cfRule>
    <cfRule type="expression" dxfId="36" priority="52" stopIfTrue="1">
      <formula>AND(OR($A37="COMPOSICAO",$A37="INSUMO",$A37&lt;&gt;""),$A37&lt;&gt;"")</formula>
    </cfRule>
  </conditionalFormatting>
  <conditionalFormatting sqref="E37">
    <cfRule type="expression" dxfId="35" priority="49" stopIfTrue="1">
      <formula>AND($A37&lt;&gt;"COMPOSICAO",$A37&lt;&gt;"INSUMO",$A37&lt;&gt;"")</formula>
    </cfRule>
    <cfRule type="expression" dxfId="34" priority="50" stopIfTrue="1">
      <formula>AND(OR($A37="COMPOSICAO",$A37="INSUMO",$A37&lt;&gt;""),$A37&lt;&gt;"")</formula>
    </cfRule>
  </conditionalFormatting>
  <conditionalFormatting sqref="E37">
    <cfRule type="expression" dxfId="33" priority="47" stopIfTrue="1">
      <formula>AND($A37&lt;&gt;"COMPOSICAO",$A37&lt;&gt;"INSUMO",$A37&lt;&gt;"")</formula>
    </cfRule>
    <cfRule type="expression" dxfId="32" priority="48" stopIfTrue="1">
      <formula>AND(OR($A37="COMPOSICAO",$A37="INSUMO",$A37&lt;&gt;""),$A37&lt;&gt;"")</formula>
    </cfRule>
  </conditionalFormatting>
  <conditionalFormatting sqref="E37">
    <cfRule type="expression" dxfId="31" priority="45" stopIfTrue="1">
      <formula>AND($A37&lt;&gt;"COMPOSICAO",$A37&lt;&gt;"INSUMO",$A37&lt;&gt;"")</formula>
    </cfRule>
    <cfRule type="expression" dxfId="30" priority="46" stopIfTrue="1">
      <formula>AND(OR($A37="COMPOSICAO",$A37="INSUMO",$A37&lt;&gt;""),$A37&lt;&gt;"")</formula>
    </cfRule>
  </conditionalFormatting>
  <conditionalFormatting sqref="E37">
    <cfRule type="expression" dxfId="29" priority="43" stopIfTrue="1">
      <formula>AND($A37&lt;&gt;"COMPOSICAO",$A37&lt;&gt;"INSUMO",$A37&lt;&gt;"")</formula>
    </cfRule>
    <cfRule type="expression" dxfId="28" priority="44" stopIfTrue="1">
      <formula>AND(OR($A37="COMPOSICAO",$A37="INSUMO",$A37&lt;&gt;""),$A37&lt;&gt;"")</formula>
    </cfRule>
  </conditionalFormatting>
  <conditionalFormatting sqref="A37:E37">
    <cfRule type="expression" dxfId="27" priority="41" stopIfTrue="1">
      <formula>AND($A37&lt;&gt;"COMPOSICAO",$A37&lt;&gt;"INSUMO",$A37&lt;&gt;"")</formula>
    </cfRule>
    <cfRule type="expression" dxfId="26" priority="42" stopIfTrue="1">
      <formula>AND(OR($A37="COMPOSICAO",$A37="INSUMO",$A37&lt;&gt;""),$A37&lt;&gt;"")</formula>
    </cfRule>
  </conditionalFormatting>
  <conditionalFormatting sqref="E37">
    <cfRule type="expression" dxfId="25" priority="39" stopIfTrue="1">
      <formula>AND($A37&lt;&gt;"COMPOSICAO",$A37&lt;&gt;"INSUMO",$A37&lt;&gt;"")</formula>
    </cfRule>
    <cfRule type="expression" dxfId="24" priority="40" stopIfTrue="1">
      <formula>AND(OR($A37="COMPOSICAO",$A37="INSUMO",$A37&lt;&gt;""),$A37&lt;&gt;"")</formula>
    </cfRule>
  </conditionalFormatting>
  <conditionalFormatting sqref="E37">
    <cfRule type="expression" dxfId="23" priority="37" stopIfTrue="1">
      <formula>AND($A37&lt;&gt;"COMPOSICAO",$A37&lt;&gt;"INSUMO",$A37&lt;&gt;"")</formula>
    </cfRule>
    <cfRule type="expression" dxfId="22" priority="38" stopIfTrue="1">
      <formula>AND(OR($A37="COMPOSICAO",$A37="INSUMO",$A37&lt;&gt;""),$A37&lt;&gt;"")</formula>
    </cfRule>
  </conditionalFormatting>
  <conditionalFormatting sqref="E37">
    <cfRule type="expression" dxfId="21" priority="35" stopIfTrue="1">
      <formula>AND($A37&lt;&gt;"COMPOSICAO",$A37&lt;&gt;"INSUMO",$A37&lt;&gt;"")</formula>
    </cfRule>
    <cfRule type="expression" dxfId="20" priority="36" stopIfTrue="1">
      <formula>AND(OR($A37="COMPOSICAO",$A37="INSUMO",$A37&lt;&gt;""),$A37&lt;&gt;"")</formula>
    </cfRule>
  </conditionalFormatting>
  <conditionalFormatting sqref="A37">
    <cfRule type="expression" dxfId="19" priority="33" stopIfTrue="1">
      <formula>AND($A37&lt;&gt;"COMPOSICAO",$A37&lt;&gt;"INSUMO",$A37&lt;&gt;"")</formula>
    </cfRule>
    <cfRule type="expression" dxfId="18" priority="34" stopIfTrue="1">
      <formula>AND(OR($A37="COMPOSICAO",$A37="INSUMO",$A37&lt;&gt;""),$A37&lt;&gt;"")</formula>
    </cfRule>
  </conditionalFormatting>
  <conditionalFormatting sqref="A37">
    <cfRule type="expression" dxfId="17" priority="31" stopIfTrue="1">
      <formula>AND($A37&lt;&gt;"COMPOSICAO",$A37&lt;&gt;"INSUMO",$A37&lt;&gt;"")</formula>
    </cfRule>
    <cfRule type="expression" dxfId="16" priority="32" stopIfTrue="1">
      <formula>AND(OR($A37="COMPOSICAO",$A37="INSUMO",$A37&lt;&gt;""),$A37&lt;&gt;"")</formula>
    </cfRule>
  </conditionalFormatting>
  <conditionalFormatting sqref="A37">
    <cfRule type="expression" dxfId="15" priority="29" stopIfTrue="1">
      <formula>AND($A37&lt;&gt;"COMPOSICAO",$A37&lt;&gt;"INSUMO",$A37&lt;&gt;"")</formula>
    </cfRule>
    <cfRule type="expression" dxfId="14" priority="30" stopIfTrue="1">
      <formula>AND(OR($A37="COMPOSICAO",$A37="INSUMO",$A37&lt;&gt;""),$A37&lt;&gt;"")</formula>
    </cfRule>
  </conditionalFormatting>
  <conditionalFormatting sqref="F12:F13">
    <cfRule type="expression" dxfId="13" priority="13" stopIfTrue="1">
      <formula>AND($A12&lt;&gt;"COMPOSICAO",$A12&lt;&gt;"INSUMO",$A12&lt;&gt;"")</formula>
    </cfRule>
    <cfRule type="expression" dxfId="12" priority="14" stopIfTrue="1">
      <formula>AND(OR($A12="COMPOSICAO",$A12="INSUMO",$A12&lt;&gt;""),$A12&lt;&gt;"")</formula>
    </cfRule>
  </conditionalFormatting>
  <conditionalFormatting sqref="F20:F26">
    <cfRule type="expression" dxfId="11" priority="11" stopIfTrue="1">
      <formula>AND($A20&lt;&gt;"COMPOSICAO",$A20&lt;&gt;"INSUMO",$A20&lt;&gt;"")</formula>
    </cfRule>
    <cfRule type="expression" dxfId="10" priority="12" stopIfTrue="1">
      <formula>AND(OR($A20="COMPOSICAO",$A20="INSUMO",$A20&lt;&gt;""),$A20&lt;&gt;"")</formula>
    </cfRule>
  </conditionalFormatting>
  <conditionalFormatting sqref="F32">
    <cfRule type="expression" dxfId="9" priority="9" stopIfTrue="1">
      <formula>AND($A32&lt;&gt;"COMPOSICAO",$A32&lt;&gt;"INSUMO",$A32&lt;&gt;"")</formula>
    </cfRule>
    <cfRule type="expression" dxfId="8" priority="10" stopIfTrue="1">
      <formula>AND(OR($A32="COMPOSICAO",$A32="INSUMO",$A32&lt;&gt;""),$A32&lt;&gt;"")</formula>
    </cfRule>
  </conditionalFormatting>
  <conditionalFormatting sqref="F85:F90">
    <cfRule type="expression" dxfId="7" priority="7" stopIfTrue="1">
      <formula>AND($A85&lt;&gt;"COMPOSICAO",$A85&lt;&gt;"INSUMO",$A85&lt;&gt;"")</formula>
    </cfRule>
    <cfRule type="expression" dxfId="6" priority="8" stopIfTrue="1">
      <formula>AND(OR($A85="COMPOSICAO",$A85="INSUMO",$A85&lt;&gt;""),$A85&lt;&gt;"")</formula>
    </cfRule>
  </conditionalFormatting>
  <conditionalFormatting sqref="F96:F103">
    <cfRule type="expression" dxfId="5" priority="5" stopIfTrue="1">
      <formula>AND($A96&lt;&gt;"COMPOSICAO",$A96&lt;&gt;"INSUMO",$A96&lt;&gt;"")</formula>
    </cfRule>
    <cfRule type="expression" dxfId="4" priority="6" stopIfTrue="1">
      <formula>AND(OR($A96="COMPOSICAO",$A96="INSUMO",$A96&lt;&gt;""),$A96&lt;&gt;"")</formula>
    </cfRule>
  </conditionalFormatting>
  <conditionalFormatting sqref="F109:F114">
    <cfRule type="expression" dxfId="3" priority="3" stopIfTrue="1">
      <formula>AND($A109&lt;&gt;"COMPOSICAO",$A109&lt;&gt;"INSUMO",$A109&lt;&gt;"")</formula>
    </cfRule>
    <cfRule type="expression" dxfId="2" priority="4" stopIfTrue="1">
      <formula>AND(OR($A109="COMPOSICAO",$A109="INSUMO",$A109&lt;&gt;""),$A109&lt;&gt;"")</formula>
    </cfRule>
  </conditionalFormatting>
  <conditionalFormatting sqref="F120:F124">
    <cfRule type="expression" dxfId="1" priority="1" stopIfTrue="1">
      <formula>AND($A120&lt;&gt;"COMPOSICAO",$A120&lt;&gt;"INSUMO",$A120&lt;&gt;"")</formula>
    </cfRule>
    <cfRule type="expression" dxfId="0" priority="2" stopIfTrue="1">
      <formula>AND(OR($A120="COMPOSICAO",$A120="INSUMO",$A120&lt;&gt;""),$A120&lt;&gt;"")</formula>
    </cfRule>
  </conditionalFormatting>
  <pageMargins left="0.51181102362204722" right="0.51181102362204722" top="0.78740157480314965" bottom="0.78740157480314965" header="0.31496062992125984" footer="0.31496062992125984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Cronograma</vt:lpstr>
      <vt:lpstr>Mobilização</vt:lpstr>
      <vt:lpstr>Memória de Cálculo</vt:lpstr>
      <vt:lpstr>CPUs</vt:lpstr>
      <vt:lpstr>CPUs!Area_de_impressao</vt:lpstr>
      <vt:lpstr>Cronograma!Area_de_impressao</vt:lpstr>
      <vt:lpstr>'Memória de Cálculo'!Area_de_impressao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ricardo.lima</cp:lastModifiedBy>
  <cp:lastPrinted>2018-07-24T12:19:10Z</cp:lastPrinted>
  <dcterms:created xsi:type="dcterms:W3CDTF">1998-01-22T12:19:54Z</dcterms:created>
  <dcterms:modified xsi:type="dcterms:W3CDTF">2018-11-29T14:21:38Z</dcterms:modified>
</cp:coreProperties>
</file>