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00" windowWidth="19365" windowHeight="8745"/>
  </bookViews>
  <sheets>
    <sheet name="RESUMO" sheetId="5" r:id="rId1"/>
    <sheet name="SERVIÇOS" sheetId="7" r:id="rId2"/>
    <sheet name="MATERIAIS" sheetId="6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xlnm.Print_Area_1" localSheetId="0">'[1]Condensado - Resumo'!#REF!</definedName>
    <definedName name="__xlnm.Print_Area_1">'[1]Condensado - Resumo'!#REF!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Titles_1" localSheetId="0">'[1]Condensado - Resumo'!#REF!</definedName>
    <definedName name="__xlnm.Print_Titles_1">'[1]Condensado - Resumo'!#REF!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xlnm._FilterDatabase" localSheetId="0" hidden="1">RESUMO!$A$11:$L$29</definedName>
    <definedName name="a" localSheetId="0">#REF!</definedName>
    <definedName name="a">#REF!</definedName>
    <definedName name="Área_de_Dados">"#REF!"</definedName>
    <definedName name="Área_de_Dados_4">"#REF!"</definedName>
    <definedName name="_xlnm.Print_Area" localSheetId="2">MATERIAIS!$A$1:$G$120</definedName>
    <definedName name="_xlnm.Print_Area" localSheetId="0">RESUMO!$A$1:$E$29</definedName>
    <definedName name="_xlnm.Print_Area" localSheetId="1">SERVIÇOS!$A$1:$G$270</definedName>
    <definedName name="Contruçaodocanteiro">"#REF!"</definedName>
    <definedName name="DDDDD">#REF!</definedName>
    <definedName name="e" localSheetId="0">#REF!</definedName>
    <definedName name="e">#REF!</definedName>
    <definedName name="ERF" localSheetId="0">#REF!</definedName>
    <definedName name="ERF">#REF!</definedName>
    <definedName name="ERGH" localSheetId="0">'[2]Condensado - Resumo'!#REF!</definedName>
    <definedName name="ERGH">'[2]Condensado - Resumo'!#REF!</definedName>
    <definedName name="GH" localSheetId="0">#REF!</definedName>
    <definedName name="GH">#REF!</definedName>
    <definedName name="INSUMOS">[3]INSUMOS!$A$8:$I$362</definedName>
    <definedName name="INSUMOS1">[4]INSUMOS!$A$8:$I$362</definedName>
    <definedName name="JHH" localSheetId="0">#REF!</definedName>
    <definedName name="JHH">#REF!</definedName>
    <definedName name="K" localSheetId="0">#REF!</definedName>
    <definedName name="K">#REF!</definedName>
    <definedName name="Linha_Fórmula">"#REF!"</definedName>
    <definedName name="Linha_Subtotal">"#REF!"</definedName>
    <definedName name="LOTES">"#REF!"</definedName>
    <definedName name="LOTES_1">#N/A</definedName>
    <definedName name="LOTES_2">#N/A</definedName>
    <definedName name="LOTES_3">#N/A</definedName>
    <definedName name="MATERIAL" localSheetId="0">#REF!</definedName>
    <definedName name="MATERIAL">#REF!</definedName>
    <definedName name="materialFoFo" localSheetId="0">#REF!</definedName>
    <definedName name="materialFoFo">#REF!</definedName>
    <definedName name="Medidas_Período">"#REF!"</definedName>
    <definedName name="q">[5]INSUMOS!$A$8:$I$362</definedName>
    <definedName name="Quant_Acum_Ant">"#REF!"</definedName>
    <definedName name="Quant_Acum_Tot">"#REF!"</definedName>
    <definedName name="QWERFGHKL" localSheetId="0">#REF!</definedName>
    <definedName name="QWERFGHKL">#REF!</definedName>
    <definedName name="RECOMPOSIÇÃO" localSheetId="0">'[1]Condensado - Resumo'!#REF!</definedName>
    <definedName name="RECOMPOSIÇÃO">'[1]Condensado - Resumo'!#REF!</definedName>
    <definedName name="RRR">"#REF!"</definedName>
    <definedName name="t" localSheetId="0">#REF!</definedName>
    <definedName name="t">#REF!</definedName>
    <definedName name="tabela">"#REF!"</definedName>
    <definedName name="_xlnm.Print_Titles" localSheetId="2">MATERIAIS!$1:$12</definedName>
    <definedName name="_xlnm.Print_Titles" localSheetId="0">RESUMO!$1:$14</definedName>
    <definedName name="_xlnm.Print_Titles" localSheetId="1">SERVIÇOS!$1:$12</definedName>
  </definedNames>
  <calcPr calcId="144525"/>
</workbook>
</file>

<file path=xl/calcChain.xml><?xml version="1.0" encoding="utf-8"?>
<calcChain xmlns="http://schemas.openxmlformats.org/spreadsheetml/2006/main">
  <c r="G28" i="7" l="1"/>
  <c r="G7" i="6" l="1"/>
  <c r="G6" i="6"/>
  <c r="A6" i="6" l="1"/>
  <c r="B19" i="5"/>
  <c r="B18" i="5"/>
  <c r="B17" i="5"/>
  <c r="E8" i="5"/>
  <c r="E7" i="5"/>
  <c r="A8" i="5"/>
  <c r="B14" i="5"/>
  <c r="B15" i="5"/>
  <c r="B16" i="5"/>
  <c r="B24" i="5"/>
  <c r="B23" i="5"/>
  <c r="B22" i="5"/>
  <c r="B21" i="5"/>
  <c r="B20" i="5"/>
  <c r="G16" i="7" l="1"/>
  <c r="G17" i="7"/>
  <c r="G18" i="7"/>
  <c r="G19" i="7"/>
  <c r="G20" i="7"/>
  <c r="G21" i="7"/>
  <c r="G22" i="7"/>
  <c r="G26" i="7"/>
  <c r="G27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17" i="6"/>
  <c r="G18" i="6"/>
  <c r="G19" i="6"/>
  <c r="G20" i="6"/>
  <c r="G21" i="6"/>
  <c r="G22" i="6"/>
  <c r="G23" i="6"/>
  <c r="G24" i="6"/>
  <c r="G25" i="6"/>
  <c r="G26" i="6"/>
  <c r="G27" i="6"/>
  <c r="G28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4" i="6" l="1"/>
  <c r="E14" i="5" s="1"/>
  <c r="G29" i="6"/>
  <c r="G23" i="7"/>
  <c r="C14" i="5" s="1"/>
  <c r="G246" i="7"/>
  <c r="C24" i="5" s="1"/>
  <c r="G224" i="7"/>
  <c r="C23" i="5" s="1"/>
  <c r="G197" i="7"/>
  <c r="C22" i="5" s="1"/>
  <c r="G174" i="7"/>
  <c r="C21" i="5" s="1"/>
  <c r="G152" i="7"/>
  <c r="C20" i="5" s="1"/>
  <c r="G103" i="7"/>
  <c r="C18" i="5" s="1"/>
  <c r="G81" i="7"/>
  <c r="C17" i="5" s="1"/>
  <c r="G56" i="7"/>
  <c r="C15" i="5" s="1"/>
  <c r="G128" i="7"/>
  <c r="C19" i="5" s="1"/>
  <c r="C16" i="5" l="1"/>
  <c r="C26" i="5" s="1"/>
  <c r="G86" i="6"/>
  <c r="D14" i="5"/>
  <c r="G225" i="7"/>
  <c r="G248" i="7" s="1"/>
  <c r="D26" i="5" l="1"/>
  <c r="C27" i="5" s="1"/>
</calcChain>
</file>

<file path=xl/sharedStrings.xml><?xml version="1.0" encoding="utf-8"?>
<sst xmlns="http://schemas.openxmlformats.org/spreadsheetml/2006/main" count="1161" uniqueCount="519">
  <si>
    <t>Ministério da Integração Nacional</t>
  </si>
  <si>
    <t>Companhia de Desenvolvimento dos Vales do São Francisco e do Parnaíba</t>
  </si>
  <si>
    <t>Área de Revitalização das Bacias Hidrográficas</t>
  </si>
  <si>
    <t xml:space="preserve">OBJETO: </t>
  </si>
  <si>
    <t>DATA BASE:</t>
  </si>
  <si>
    <t>BDI MAT.:</t>
  </si>
  <si>
    <t>BDI SERV.:</t>
  </si>
  <si>
    <t>CÓDIGO</t>
  </si>
  <si>
    <t>ITEM</t>
  </si>
  <si>
    <t>DISCRIMINAÇÃO</t>
  </si>
  <si>
    <t>UN</t>
  </si>
  <si>
    <t xml:space="preserve"> DADOS DO CONTRATO</t>
  </si>
  <si>
    <t>QUANT.</t>
  </si>
  <si>
    <t>B</t>
  </si>
  <si>
    <t>01.00</t>
  </si>
  <si>
    <t>SINAPI INSUMO 00038032</t>
  </si>
  <si>
    <t>01.02</t>
  </si>
  <si>
    <t>M</t>
  </si>
  <si>
    <t>SINAPI INSUMO 00000305</t>
  </si>
  <si>
    <t>01.04</t>
  </si>
  <si>
    <t>ANB P/ TUBOS E CONEXOES RPVC JE DN 150</t>
  </si>
  <si>
    <t>SINAPI INSUMO 00036365</t>
  </si>
  <si>
    <t>01.06</t>
  </si>
  <si>
    <t>TUBO COLETOR ESGOTO PVC PB JE DN 100</t>
  </si>
  <si>
    <t>SINAPI INSUMO 00000303</t>
  </si>
  <si>
    <t>01.07</t>
  </si>
  <si>
    <t>SINAPI INSUMO 00037953</t>
  </si>
  <si>
    <t>01.08</t>
  </si>
  <si>
    <t>SINAPI INSUMO 00020094</t>
  </si>
  <si>
    <t>01.09</t>
  </si>
  <si>
    <t>EMBASA MATERIAIS M110217007</t>
  </si>
  <si>
    <t>EMBASA MATERIAIS M119000508</t>
  </si>
  <si>
    <t>CODEVASF</t>
  </si>
  <si>
    <t>LUMINARIA TIPO PETALA FECHADA P/ILUMINACAO PUBLICA P/LAMPADA VAPOR DE SODIO 250W</t>
  </si>
  <si>
    <t>LAMPADA VAPOR SODIO 250W, TENSAO 220V</t>
  </si>
  <si>
    <t>KG</t>
  </si>
  <si>
    <t>MATERIAIS GERAIS</t>
  </si>
  <si>
    <t>01.10</t>
  </si>
  <si>
    <t>01.11</t>
  </si>
  <si>
    <t>01.12</t>
  </si>
  <si>
    <t>02.00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</si>
  <si>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</si>
  <si>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</si>
  <si>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</si>
  <si>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</si>
  <si>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</si>
  <si>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</si>
  <si>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</si>
  <si>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</si>
  <si>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</si>
  <si>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</si>
  <si>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</si>
  <si>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</si>
  <si>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</si>
  <si>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</si>
  <si>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</si>
  <si>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</si>
  <si>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FORNECIMENTO E IMPLANTAÇÃO DE MOURÃO PRÉ-MOLDADO DE CONCRETO ARMADO, PARA CERCA, SEÇÃO 10X10, RETA OU OBLIQUA H(u) - 2,50M, INCLUSIVE BLOCO DE FUNDAÇÃO.</t>
  </si>
  <si>
    <t>REPOSIÇÃO DE ARAME FARPADO EM CERCA DE PROTEÇÃO DE ÁREA</t>
  </si>
  <si>
    <t>UND.</t>
  </si>
  <si>
    <t xml:space="preserve">PINTURA DA LOGOMARCA DA  CODEVASF </t>
  </si>
  <si>
    <t>M2</t>
  </si>
  <si>
    <t>FORMA PLANA EM COMP. PLASTIFICADO P/ ESTRUTURA (4 X)</t>
  </si>
  <si>
    <t>ORSE/SERVIÇO 11651</t>
  </si>
  <si>
    <t>AÇO CA-50, INCL. FORNEC., CORTE, DOBR. E COLOCAÇAO NAS PEÇAS</t>
  </si>
  <si>
    <t>SINAPI/SERVIÇO 92760</t>
  </si>
  <si>
    <t>M3</t>
  </si>
  <si>
    <t>TXKM</t>
  </si>
  <si>
    <t xml:space="preserve"> TRANSPORTE DE SOLO,  EM CAMINHAO BASCULANTE</t>
  </si>
  <si>
    <t>SICRO/SERVIÇO  5914329</t>
  </si>
  <si>
    <t>CARGA E DESCARGA DE SOLO/CASCALHO</t>
  </si>
  <si>
    <t>SINAPI/SERVIÇO 72844</t>
  </si>
  <si>
    <t>EXPLORACAO DE JAZIDA DE SOLO / CASCALHO</t>
  </si>
  <si>
    <t>REATERRO MANUAL DE VALAS COM COMPACATAÇÃO MECANIZADA</t>
  </si>
  <si>
    <t>SINAPI/SERVIÇO 93382</t>
  </si>
  <si>
    <t>REGULARIZAÇÃO MANUAL DOS TALUDES</t>
  </si>
  <si>
    <t>ORSE/SERVIÇO 05103</t>
  </si>
  <si>
    <t xml:space="preserve"> M3</t>
  </si>
  <si>
    <t>RECOMPOSIÇÃO DE REVESTIMENTO PRIMÁRIO COM MATERIAL DE JAZIDA</t>
  </si>
  <si>
    <t>SINAPI/SERVIÇO 93358</t>
  </si>
  <si>
    <t>CAPINA E LIMPEZA MANUAL DE TERRENO COM PEQUENOS ARBUSTOS</t>
  </si>
  <si>
    <t xml:space="preserve">SINAPI/SERVIÇO 73859/002 </t>
  </si>
  <si>
    <t>ESTAÇÃO TRATAMENTO DE ESGOTO</t>
  </si>
  <si>
    <t>EXECUÇÃO DE PASSEIO (CALÇADA) EM CONCRETO (CIMENTO/AREIA/SEIXO ROLADO), PREPARO MECÂNICO, ESPESSURA 6CM, COM JUNTA DE DILATAÇÃO EM MADEIRA, INCLUSO LANÇAMENTO E ADENSAMENTO</t>
  </si>
  <si>
    <t>SINAPI/SERVIÇO 94992</t>
  </si>
  <si>
    <t>IMPERMEABILIZAÇÃO COM TINTA A BASE DE RESINA EPOXI ALCATRAO, DUAS DEMAOS , INCLUSIVE PREPARAÇÃO DE SUPERFICIE</t>
  </si>
  <si>
    <t>SINAPI/SERVIÇO 73872/002</t>
  </si>
  <si>
    <t xml:space="preserve">PINTURA ESMALTE ACETINADO, DUAS DEMAOS, SOBRE SUPERFICIE METALICA </t>
  </si>
  <si>
    <t xml:space="preserve">SINAPI/SERVIÇO 73924/002 </t>
  </si>
  <si>
    <t>PINTURA INTERNA C/ PVA-LATEX, C/ MASSA, INCL. INCL. O LIQUIDO SELADOR E LIXAMENTO, EM DUAS DEMAOS</t>
  </si>
  <si>
    <t>FORNECIMENTO E INSTALACAO DE TALHA E TROLEY MANUAL DE 1 TONELADA</t>
  </si>
  <si>
    <t>SINAPI/SERVIÇO 73661</t>
  </si>
  <si>
    <t>ESGOTAMENTO C/ CONJUNTO MOTO-BOMBA DE SUPERFÍCIE E SUBMERSA.</t>
  </si>
  <si>
    <t>SINAPI/SERVIÇO 73891/001</t>
  </si>
  <si>
    <t>BASE PARA PAVIMENTAÇÃO COM BRITA GRADUADA</t>
  </si>
  <si>
    <t>SINAPI/SERVIÇO 96396</t>
  </si>
  <si>
    <t>SINAPI/SERVIÇO 73859/002</t>
  </si>
  <si>
    <t xml:space="preserve">ESTAÇÃO ELEVATÓRIA DE ESGOTOS EEE-3 </t>
  </si>
  <si>
    <t>SINAPI/SERVIÇO73835/001</t>
  </si>
  <si>
    <t xml:space="preserve">ESTAÇÃO ELEVATÓRIA DE ESGOTOS EEE-2 </t>
  </si>
  <si>
    <t>H</t>
  </si>
  <si>
    <t xml:space="preserve">ESTAÇÃO ELEVATÓRIA DE ESGOTOS EEE-1 </t>
  </si>
  <si>
    <t xml:space="preserve">ESTAÇÕES ELEVATÓRIAS DE ESGOTO </t>
  </si>
  <si>
    <t>LIMPEZA, RECUPERAÇÃO E ACABAMENTO DE PV´S.</t>
  </si>
  <si>
    <t>LEVANTAMENTO DE GUIA OU MEIO-FIO PRE-MOLDADO</t>
  </si>
  <si>
    <t>DEMOLICAO DE PASSEIO / PAVIMENTO EM CONCRETO SIMPLES</t>
  </si>
  <si>
    <t>FORNEC. E ASSENT. DE TAMPAO ARTICULADO EM FO.FO. P/ PV'S,  DN=600MM,  CARGA 30 TON. (substituição)</t>
  </si>
  <si>
    <t>PV EM ANEL DE CONCRETO PRE-MOLDADO DN=0,80M,  C/ LAJE DE RED.,  ENTRE PROFUND. DE 1,00 E 1,80M,  C/ FORNEC. MAT.,  S/ FORNEC. E ASSENT. DE TAMPAO (PV TIPO III) DP1001-03</t>
  </si>
  <si>
    <t>PV EM ANEL DE CONCRETO PRE-MOLDADO DN=0, 60M,  EM PROFUND. ATE 1,20M,  C/ FORNEC. MAT.,  S/ FORNEC.E ASSENT.DE TAMPAO (PV TIPO I) DP1001-01</t>
  </si>
  <si>
    <t>MXKM</t>
  </si>
  <si>
    <t>MOMENTO DE TRANSPORTE P/TUBOS, PECAS E CONEXOES DE PVC RIG./RPVC C/ DN ATE 400MM</t>
  </si>
  <si>
    <t>CARGA E DESCARGA DE TUBOS PVC RIG. / RPVC, DN ATE 400 MM</t>
  </si>
  <si>
    <t>ASSENT. DE TUBOS EM PVC RIG. PB JE - DN 150 MM</t>
  </si>
  <si>
    <t>SINAPI/SERVIÇO 90740</t>
  </si>
  <si>
    <t>ESCORAMENTO CONTINUO DE VALAS, MISTO, COM PERFIL I DE 8"</t>
  </si>
  <si>
    <t>SINAPI/SERVIÇO 83770</t>
  </si>
  <si>
    <t>TRANSPORTE DE SOLO EM CAMINHÃO BASCULANTE</t>
  </si>
  <si>
    <t xml:space="preserve">SICRO/SERVIÇO 5914314 </t>
  </si>
  <si>
    <t>EXPLORAÇÃO DE JAZIDA DE SOLO / CASCALHO</t>
  </si>
  <si>
    <t>EXEC. DE ENVOLTORIA OU BERCO DE AREIA EM VALAS,  INCL. LANCAM.,  ESPALHAM. E COMPACT. C/PLACA VIBRATORIA,  SOQUETE PNEUMATICO OU SOQUETE MANUAL ,  C/ FORNEC. DO MAT.</t>
  </si>
  <si>
    <t>SINAPI/SERVIÇO 94111</t>
  </si>
  <si>
    <t>EXEC. DE ATERRO EM VALAS/POCOS/CAVAS DE FUNDACAO,  C/ FORNEC. DE SOLO,  INCL.  LANCAM.,  ESPALHAM.,  COMPACT. C/PLACA VIBRATORIA,  SOQUETE PNEUMATICO OU  SOQUETE MANUAL</t>
  </si>
  <si>
    <t>ESCAV. MECANIZ. DE VALAS - ESGOTO - EM SOLO DE 1A. CAT. EXECUTADA ENTRE AS PROFUND. DE 0 A 2,00M</t>
  </si>
  <si>
    <t>ORSE SERVIÇO 02503</t>
  </si>
  <si>
    <t>CONE C/ FAIXA REFLETORA P/DESVIO DE TRAFEGO E/OU REDUCAO DA AREA DE CIRCULACAO,  INCL. FORNEC. E REMOCAO P/ OUTRO LOCAL DA OBRA (DP0301-02)</t>
  </si>
  <si>
    <t>CERCA DE PROTECAO S/ SINALIZACAO LUMINOSA P/ ABERTURA DE VALA C/ MONTANTES E TELA PVC,  INCL. FORNEC.,  TRANP.,  INSTAL. E REMOCAO P/ OUTRO LOCAL DA OBRA(DP0302-02) - REAPROVEITAMENTO 10 VEZES</t>
  </si>
  <si>
    <t>LOCACAO DE REDE COLETORA CONVENCIONAL, CONDOMINIAL, INTERCEPTOR, EMISSARIO E LINHA DE RECALQUE, INCLUINDO PLANIALTIMETRIA, COM USO DE EQUIPAMENTO TOPOGRAFICO</t>
  </si>
  <si>
    <t xml:space="preserve">CADASTRO COMPLETO DE REDE COLETORA DE ESGOTOS </t>
  </si>
  <si>
    <t>ORSE/SERVIÇO 11676</t>
  </si>
  <si>
    <t xml:space="preserve">REDE COLETORA DE ESGOTO </t>
  </si>
  <si>
    <t xml:space="preserve">TOTAL DOS SERVIÇOS PRELIMINARES </t>
  </si>
  <si>
    <t xml:space="preserve">PLACA DE IDENTIFICACAO DA OBRA PADRAO CODEVASF, INCL.FORNEC., TRANSP. E INST. (DP0301-04) </t>
  </si>
  <si>
    <t>SINAPI/SERVIÇO 74209/001</t>
  </si>
  <si>
    <t>MÊS</t>
  </si>
  <si>
    <t>INSTALAÇÃO E MANUTENÇÃO DE RASTREADOR VEICULAR</t>
  </si>
  <si>
    <t xml:space="preserve">LOCAÇÃO DE VEÍCULO 4X4,  C/AR E DIREÇÃO HIDRAULICA </t>
  </si>
  <si>
    <t>01.05</t>
  </si>
  <si>
    <t xml:space="preserve">ADMINISTRACAO LOCAL E MANUTENÇÃO DO CANTEIRO DE OBRAS </t>
  </si>
  <si>
    <t xml:space="preserve">INSTALACAO DO CANTEIRO DE OBRAS </t>
  </si>
  <si>
    <t>01.03</t>
  </si>
  <si>
    <t xml:space="preserve">SERVIÇOS PRELIMINARES </t>
  </si>
  <si>
    <t>A</t>
  </si>
  <si>
    <t>OBJETO:</t>
  </si>
  <si>
    <t>UNIDADE</t>
  </si>
  <si>
    <t>TOTAL</t>
  </si>
  <si>
    <t>HIDRÁULICOS</t>
  </si>
  <si>
    <t>ELÉTRICOS</t>
  </si>
  <si>
    <t>SERVIÇOS (R$)</t>
  </si>
  <si>
    <t>MATERIAIS (R$)</t>
  </si>
  <si>
    <t>TOTAL DA OBRA (R$)</t>
  </si>
  <si>
    <t>TOTAL GERAL DA OBRA (R$)</t>
  </si>
  <si>
    <t>VALOR (R$)</t>
  </si>
  <si>
    <t>UNITÁRIO</t>
  </si>
  <si>
    <t>03.00</t>
  </si>
  <si>
    <t>03.01</t>
  </si>
  <si>
    <t>03.02</t>
  </si>
  <si>
    <t>03.03</t>
  </si>
  <si>
    <t>04.00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</si>
  <si>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</si>
  <si>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</si>
  <si>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</si>
  <si>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</si>
  <si>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</si>
  <si>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</si>
  <si>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</si>
  <si>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</si>
  <si>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</si>
  <si>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</si>
  <si>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03.01.01</t>
  </si>
  <si>
    <t>03.01.02</t>
  </si>
  <si>
    <t>03.01.03</t>
  </si>
  <si>
    <t>03.01.04</t>
  </si>
  <si>
    <t>03.01.05</t>
  </si>
  <si>
    <t>03.01.06</t>
  </si>
  <si>
    <t>03.01.07</t>
  </si>
  <si>
    <t>03.01.08</t>
  </si>
  <si>
    <t>03.01.09</t>
  </si>
  <si>
    <t>03.01.10</t>
  </si>
  <si>
    <t>03.01.11</t>
  </si>
  <si>
    <t>03.01.12</t>
  </si>
  <si>
    <t>03.01.13</t>
  </si>
  <si>
    <t>03.01.14</t>
  </si>
  <si>
    <t>03.01.15</t>
  </si>
  <si>
    <t>03.01.16</t>
  </si>
  <si>
    <t>03.01.17</t>
  </si>
  <si>
    <t>03.01.18</t>
  </si>
  <si>
    <t>03.01.19</t>
  </si>
  <si>
    <t>03.01.20</t>
  </si>
  <si>
    <t>03.01.21</t>
  </si>
  <si>
    <t>TOTAL DO ITEM 03.01 -  ESTAÇÃO ELEVATÓRIA DE ESGOTO EEE-1</t>
  </si>
  <si>
    <t>03.02.01</t>
  </si>
  <si>
    <t>03.02.02</t>
  </si>
  <si>
    <t>03.02.03</t>
  </si>
  <si>
    <t>03.02.04</t>
  </si>
  <si>
    <t>03.02.05</t>
  </si>
  <si>
    <t>03.02.06</t>
  </si>
  <si>
    <t>03.02.07</t>
  </si>
  <si>
    <t>03.02.08</t>
  </si>
  <si>
    <t>03.02.09</t>
  </si>
  <si>
    <t>03.02.10</t>
  </si>
  <si>
    <t>03.02.11</t>
  </si>
  <si>
    <t>03.02.12</t>
  </si>
  <si>
    <t>03.02.13</t>
  </si>
  <si>
    <t>03.02.14</t>
  </si>
  <si>
    <t>03.02.15</t>
  </si>
  <si>
    <t>03.02.16</t>
  </si>
  <si>
    <t>03.02.17</t>
  </si>
  <si>
    <t>03.02.18</t>
  </si>
  <si>
    <t>03.02.19</t>
  </si>
  <si>
    <t>TOTAL DO ITEM 03.02 -  ESTAÇÃO ELEVATÓRIA DE ESGOTO EEE-2</t>
  </si>
  <si>
    <t>03.03.01</t>
  </si>
  <si>
    <t>03.03.02</t>
  </si>
  <si>
    <t>03.03.03</t>
  </si>
  <si>
    <t>03.03.04</t>
  </si>
  <si>
    <t>03.03.05</t>
  </si>
  <si>
    <t>03.03.06</t>
  </si>
  <si>
    <t>03.03.07</t>
  </si>
  <si>
    <t>03.03.08</t>
  </si>
  <si>
    <t>03.03.09</t>
  </si>
  <si>
    <t>03.03.10</t>
  </si>
  <si>
    <t>03.03.11</t>
  </si>
  <si>
    <t>03.03.12</t>
  </si>
  <si>
    <t>03.03.13</t>
  </si>
  <si>
    <t>03.03.14</t>
  </si>
  <si>
    <t>03.03.15</t>
  </si>
  <si>
    <t>03.03.16</t>
  </si>
  <si>
    <t>03.03.17</t>
  </si>
  <si>
    <t>03.03.18</t>
  </si>
  <si>
    <t>03.03.19</t>
  </si>
  <si>
    <t>03.03.20</t>
  </si>
  <si>
    <t>03.03.21</t>
  </si>
  <si>
    <t>03.03.22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</si>
  <si>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</si>
  <si>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</si>
  <si>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</si>
  <si>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</si>
  <si>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</si>
  <si>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</si>
  <si>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</si>
  <si>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</si>
  <si>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</si>
  <si>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</si>
  <si>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</si>
  <si>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04.12</t>
  </si>
  <si>
    <t>04.13</t>
  </si>
  <si>
    <t>04.14</t>
  </si>
  <si>
    <t>04.15</t>
  </si>
  <si>
    <t>04.16</t>
  </si>
  <si>
    <t>04.17</t>
  </si>
  <si>
    <t>04.18</t>
  </si>
  <si>
    <t>TOTAL DO ITEM 04.00 -  ESTAÇÃO TRATAMENTO DE ESGOTO</t>
  </si>
  <si>
    <t>TOTAL DO ITEM 03.03 -  ESTAÇÃO ELEVATÓRIA DE ESGOTO EEE-3</t>
  </si>
  <si>
    <t>TOTAL DO ITEM 03.00 -  ESTAÇÕES ELEVATÓRIAS DE ESGOTO</t>
  </si>
  <si>
    <t>TOTAL DE MATERIAIS GERAIS</t>
  </si>
  <si>
    <t xml:space="preserve">TOTAL DE MATERIAIS ELÉTRICOS </t>
  </si>
  <si>
    <t>PLANILHA RESUMO</t>
  </si>
  <si>
    <t>PLANILHA DE MATERIAIS HIDRÁULICOS E ELÉTRICOS</t>
  </si>
  <si>
    <t>SINAPI/SERVIÇO 73665</t>
  </si>
  <si>
    <t xml:space="preserve"> </t>
  </si>
  <si>
    <t>TRANSFORMADOR TRIFÁSICO 13,8KV PARA 380/220V  45 KVA</t>
  </si>
  <si>
    <t>02.50</t>
  </si>
  <si>
    <t>ORSE INSUMO 2267</t>
  </si>
  <si>
    <t>SUPORTE-GUIA REFORCADO C/ ISOLADOR TIPO ROLDANA, h =20cm, C/ BASE P/ APARAFUSAR</t>
  </si>
  <si>
    <t>02.49</t>
  </si>
  <si>
    <t>REATOR ALTO FP., 220V, VAPOR SODIO 250W</t>
  </si>
  <si>
    <t>02.48</t>
  </si>
  <si>
    <t>SINAPI INSUMO 1082</t>
  </si>
  <si>
    <t>QUADRO DE MEDICAO EM ALUMINIO, PADRAO COELBA, P/ MEDIDOR E DISJUNTOR POLIFASICOS (MPC-511)</t>
  </si>
  <si>
    <t>02.47</t>
  </si>
  <si>
    <t>QUADRO DE COMANDO, C/ SISTEMA ELETRONICO DE PARTIDA SUAVE (SOFT-STARTER), P/ UM MOTOR TRIFASICO ATE 50 CV, 380V</t>
  </si>
  <si>
    <t>02.46</t>
  </si>
  <si>
    <t>02.45</t>
  </si>
  <si>
    <t>ORSE INSUMO 1359</t>
  </si>
  <si>
    <t>02.44</t>
  </si>
  <si>
    <t>ORSE INSUMO 1352</t>
  </si>
  <si>
    <t>02.43</t>
  </si>
  <si>
    <t>SINAPI INSUMO 3757</t>
  </si>
  <si>
    <t>LAMPADA FLUORESCENTE 32W, 220V</t>
  </si>
  <si>
    <t>02.42</t>
  </si>
  <si>
    <t>ORSE INSUMO 1299</t>
  </si>
  <si>
    <t>ISOLADOR TIPO ROLDANA, DE PORCELANA VITRIFICADA, 15kV</t>
  </si>
  <si>
    <t>02.41</t>
  </si>
  <si>
    <t>INTERRUPTOR BIPOLAR 250V, 15A</t>
  </si>
  <si>
    <t>02.40</t>
  </si>
  <si>
    <t>INTERRUPTOR MONOPOLAR 250V, 10A</t>
  </si>
  <si>
    <t>02.39</t>
  </si>
  <si>
    <t>SINAPI INSUMO 38114</t>
  </si>
  <si>
    <t>HASTE DE ANCORA, ACO GALV., dm = 20mm, L = 1500mm</t>
  </si>
  <si>
    <t>02.38</t>
  </si>
  <si>
    <t>ORSE INSUMO 3376</t>
  </si>
  <si>
    <t>HASTE DE ANCORA, ACO GALV., dm = 16mm, L = 2000mm</t>
  </si>
  <si>
    <t>02.37</t>
  </si>
  <si>
    <t>SINAPI INSUMO 7569</t>
  </si>
  <si>
    <t>GRAMPO DE ATERRAMENTO, EM BRONZE, P/ LIGACAO DE UM CABO A TUBO (OU HASTE DE ATERRAMENTO), d=13mm, # 21 A 67mm2</t>
  </si>
  <si>
    <t>02.36</t>
  </si>
  <si>
    <t>GRAMPO DE ATERRAMENTO, EM BRONZE, P/ LIGACAO DE UM CABO A TUBO (OU HASTE DE ATERRAMENTO), d=13mm, # 67 A 127mm2</t>
  </si>
  <si>
    <t>02.35</t>
  </si>
  <si>
    <t>UM</t>
  </si>
  <si>
    <t>FUSIVEL DIAZED 25A</t>
  </si>
  <si>
    <t>02.34</t>
  </si>
  <si>
    <t>SINAPI INSUMO 12343</t>
  </si>
  <si>
    <t>BASE P/ FUSIVEIS DIAZED 2-25A</t>
  </si>
  <si>
    <t>02.33</t>
  </si>
  <si>
    <t>CODFEVASF</t>
  </si>
  <si>
    <t>ELETRODUTO VARA DE 3m, PVC RIGIDO ROSCADO, 2 1/2""</t>
  </si>
  <si>
    <t>02.32</t>
  </si>
  <si>
    <t>SINAPI INSUMO 2682</t>
  </si>
  <si>
    <t>ELETRODUTO VARA DE 3m, PVC RIGIDO ROSCADO, 2""</t>
  </si>
  <si>
    <t>02.31</t>
  </si>
  <si>
    <t>SINAPI INSUMO 2681</t>
  </si>
  <si>
    <t>ELETRODUTO VARA DE 3m, PVC RIGIDO ROSCADO, 4""</t>
  </si>
  <si>
    <t>02.30</t>
  </si>
  <si>
    <t>SINAPI INSUMO 2683</t>
  </si>
  <si>
    <t>ELETRODUTO VARA DE 3m, PVC RIGIDO ROSCADO, 1""</t>
  </si>
  <si>
    <t>SINAPI INSUMO 2685</t>
  </si>
  <si>
    <t>DISJ. TERMOMAGNETICO TIPO CX. MOLDADA, TRIPOLAR, 10kA, 60A</t>
  </si>
  <si>
    <t>02.27</t>
  </si>
  <si>
    <t>ORSE INSUMO 10063</t>
  </si>
  <si>
    <t>CURVA P/ ELETRODUTO DE PVC RIGIDO, d=2""</t>
  </si>
  <si>
    <t>SINAPI INSUMO 1876</t>
  </si>
  <si>
    <t>CURVA P/ ELETRODUTO DE ACO GALV., d = 4""</t>
  </si>
  <si>
    <t>SINAPI INSUMO 2621</t>
  </si>
  <si>
    <t>CURVA P/ ELETRODUTO DE PVC RIGIDO, d = 2 1/2""</t>
  </si>
  <si>
    <t>SINAPI INSUMO 1887</t>
  </si>
  <si>
    <t>CURVA P/ ELETRODUTO DE PVC RIGIDO, d=4""</t>
  </si>
  <si>
    <t>SINAPI INSUMO 1878</t>
  </si>
  <si>
    <t>CURVA P/ ELETRODUTO DE PVC RIGIDO, d = 1 1/2""</t>
  </si>
  <si>
    <t>SINAPI INSUMO 1875</t>
  </si>
  <si>
    <t>CURVA P/ ELETRODUTO DE ACO GALV., d = 2""</t>
  </si>
  <si>
    <t>SINAPI INSUMO 2630</t>
  </si>
  <si>
    <t>CONECTOR PARAFUSO FENDIDO (SPLIT-BOLT), EM BRONZE, P/ CABOS DE COBRE DE 13 A 34mm2</t>
  </si>
  <si>
    <t>SINAPI INSUMO 1562</t>
  </si>
  <si>
    <t>CONDULETE A PROVA DE TEMPO EM ALUMINIO, C/ DUAS ENTRADAS (C,LL,LR,LB), 2""</t>
  </si>
  <si>
    <t>SINAPI INSUMO 2596</t>
  </si>
  <si>
    <t>CABO MULTIPLEX 25mm²</t>
  </si>
  <si>
    <t>CABO MULTIPLEX 10mm²</t>
  </si>
  <si>
    <t>CABO DE COBRE TETRAPOLAR, ISOLADO EM PVC, 0,6/1kV, 2,5mm2</t>
  </si>
  <si>
    <t>CABO DE COBRE SINGELO, ISOLADO EM PVC, 450/750V, 2,5mm2</t>
  </si>
  <si>
    <t>CABO DE COBRE SINGELO, ISOLADO EM PVC, 0,6/1kV, 10mm2</t>
  </si>
  <si>
    <t>CABO DE COBRE SINGELO, ISOLADO EM PVC, 0,6/1kV, 6mm2</t>
  </si>
  <si>
    <t>CABO DE COBRE SINGELO, ISOLADO EM PVC, 0,6/1kV, 4mm2</t>
  </si>
  <si>
    <t>CABO DE COBRE SINGELO, ISOLADO EM PVC, 0,6/1kV, 2,5mm2</t>
  </si>
  <si>
    <t>BUCHA E ARRUELA P/ ELETRODUTO, EM ACO GALV., 4""</t>
  </si>
  <si>
    <t>BUCHA E ARRUELA P/ ELETRODUTO, EM ACO GALV., 2 1/2""</t>
  </si>
  <si>
    <t>BUCHA E ARRUELA P/ ELETRODUTO, EM ACO GALV., 2""</t>
  </si>
  <si>
    <t>BUCHA E ARRUELA P/ ELETRODUTO, EM ACO GALV., 1 1/2""</t>
  </si>
  <si>
    <t>BUCHA E ARRUELA P/ ELETRODUTO, EM ACO GALV., 1""</t>
  </si>
  <si>
    <t>BATERIA 100 AH, 12 V</t>
  </si>
  <si>
    <t>ARMACAO SECUNDARIA, C/ HASTE E ISOLADORES, 2 ELEMENTOS</t>
  </si>
  <si>
    <t>ARMACAO SECUNDARIA, C/ HASTE E ISOLADOR, 1 ELEMENTO</t>
  </si>
  <si>
    <t>ABRACADEIRA TIPO 'D' EM ACO GALV. P/ ELETRODUTO   d= 4'</t>
  </si>
  <si>
    <t>SINAPI INSUMO 39126</t>
  </si>
  <si>
    <t>ABRACADEIRA TIPO 'D' EM ACO GALV. P/ ELETRODUTO   d= 2'</t>
  </si>
  <si>
    <t>SINAPI INSUMO 39132</t>
  </si>
  <si>
    <t xml:space="preserve">MATERIAIS ELÉTRICOS </t>
  </si>
  <si>
    <t xml:space="preserve">CONJ. DE BOMBA SUBMERSÍVEL, P = 35 HP, Q = 111,67 m³/h, AMT = 38 MCA, C/ FORNEC. DE CABO DE ENERGIA E PROT., TUBO GUIA, SUPORTE SUPERIOR DO TUBO GUIA E  CONEXÃO DE DESCARGA </t>
  </si>
  <si>
    <t xml:space="preserve">CONJ. DE BOMBA SUBMERSÍVEL, P = 15 HP, Q = 107,82 m³/h, AMT = 17,63 MCA, C/ FORNEC. DE CABO DE ENERGIA E PROT., TUBO GUIA, SUPORTE SUPERIOR DO TUBO GUIA E  CONEXÃO DE DESCARGA </t>
  </si>
  <si>
    <t>SINAPI INSUMO 760</t>
  </si>
  <si>
    <t xml:space="preserve">CONJ. DE BOMBA SUBMERSÍVEL, P = 7,5 HP, Q = 56,16 m³/h, AMT = 15,12 MCA, C/ FORNEC. DE CABO DE ENERGIA E PROT., TUBO GUIA, SUPORTE SUPERIOR DO TUBO GUIA E  CONEXÃO DE DESCARGA </t>
  </si>
  <si>
    <t xml:space="preserve">CONJ. DE BOMBA SUBMERSÍVEL, P = 3 HP, Q = 16,99 m³/h, AMT = 11,87 MCA, C/ FORNEC. DE CABO DE ENERGIA E PROT., TUBO GUIA, SUPORTE SUPERIOR DO TUBO GUIA E  CONEXÃO DE DESCARGA </t>
  </si>
  <si>
    <t xml:space="preserve">CONJ. DE BOMBA SUBMERSÍVEL, P = 3 HP, Q = 18,32 m³/h, AMT = 10,60 MCA, C/ FORNEC. DE CABO DE ENERGIA E PROT., TUBO GUIA, SUPORTE SUPERIOR DO TUBO GUIA E  CONEXÃO DE DESCARGA </t>
  </si>
  <si>
    <t xml:space="preserve">CONJ. DE BOMBA SUBMERSÍVEL, P = 10 HP, Q = 52,34 m³/h, AMT = 20,86 MCA, C/ FORNEC. DE CABO DE ENERGIA E PROT., TUBO GUIA, SUPORTE SUPERIOR DO TUBO GUIA E  CONEXÃO DE DESCARGA </t>
  </si>
  <si>
    <t>CURVA 45° ES PVC PB JE DN 100MM</t>
  </si>
  <si>
    <t>SELIM 90° ELASTICO ES PVS JE DN 150x100MM</t>
  </si>
  <si>
    <t>ANB PARA TUBOS E CONEXÕES RPVC JE DN 100MM</t>
  </si>
  <si>
    <t>TUBO COLETOR ESGOTO, PVC, PB JE, DN 150 MM</t>
  </si>
  <si>
    <t>01.01</t>
  </si>
  <si>
    <t>ABRIL/2018</t>
  </si>
  <si>
    <t>INSTALAÇÃO DA TUBULAÇÃO DE LANÇAMENTO DE ESGOTO NAS LAGOAS</t>
  </si>
  <si>
    <t>RETIRADA DA TUBULAÇÃO DE LANÇAMENTO DE ESGOTO NAS LAGOAS</t>
  </si>
  <si>
    <t>ORSE SERVIÇO 02376</t>
  </si>
  <si>
    <t>CONCRETO FCK = 20 MPA, INCLUINDO PREPARO MECÂNICO, LANÇAMENTO E ADENSAMENTO</t>
  </si>
  <si>
    <t>SICRO SERVIÇO 4915611</t>
  </si>
  <si>
    <t xml:space="preserve"> ESCAVACAO MANUAL EM SOLO-PROF. ATE 1,50 M</t>
  </si>
  <si>
    <t>UND</t>
  </si>
  <si>
    <t>RECUPERAÇÃO/ FORNECIMENTO E MONTAGEM DE ESCADA MARINHEIRO, EM AÇO CA-50, DN  3/4"", INCL. PINTURA A BASE DE EPOXI</t>
  </si>
  <si>
    <t>FORNECIMENTO E MONTAGEM DE GRADE DE FERRO EM BARRA CHATA 3/16"</t>
  </si>
  <si>
    <t>SINAPI SERVIÇO 73932/001</t>
  </si>
  <si>
    <t>KVA</t>
  </si>
  <si>
    <t>SERVICOS DE MONTAGEM E INSTALACAO ELETRICA INCLUSIVE MOTO-BOMBAS SUBMERSIVEIS, GRUPO GERADOR, REDE DE ENERGIA INTERNA, ILUMINACAO EXTERNA E TRANSPORTE EM ESTACOES ELEVATORIAS</t>
  </si>
  <si>
    <t>MONTAGEM E INST. DE CONJUNTO MOTO-BOMBA SUBMERSIVEL (EIXO VERTICAL) EM POÇOS TUBULARES, POTENCIA MAIOR QUE 20  ATÉ 40 CV</t>
  </si>
  <si>
    <t>DESMONTAGEM, RECUPERAÇÃO, MONTAGEM. DE PECAS,  CONEXOES,  VALVULAS,  APARELHOS E ACESSORIOS DE FERRO FUNDIDO DUCTIL OU ACO CARBONO,  JUNTA FLANGEADA OU MECANICA C/ DIAMETROS DE 50 A 250 MM.</t>
  </si>
  <si>
    <t>PINTURA  EXTERNA C/ TINTA LATEX ACRILICA C/ MASSA, INCL. O LIQUIDO SELADOR E LIXAMENTO, EM DUAS DEMAOS</t>
  </si>
  <si>
    <t>TELHAMENTO COM TELHA ONDULADA DE FIBROCIMENTO E = 6 CM, COM UMA ÁGUA</t>
  </si>
  <si>
    <t>SINAPI SERVIÇO 94207</t>
  </si>
  <si>
    <t>DEMOLIÇÃO DE CONCRETO</t>
  </si>
  <si>
    <t>SINAPI SERVIÇO 97628</t>
  </si>
  <si>
    <t xml:space="preserve">EXECUÇÃO DE PASSEIO EM CONCRETO, PREPARO MECÂNICO, ESPESSURA 6 CM  </t>
  </si>
  <si>
    <t>MURO EM ALVENARIA BLOCO CERÂMICO, E = 0,09M, COM ALVENARIA DE PEDRA (35X60 cm), PILARES (9X20 cm), A CADA 3m, CINTAS INFERIOR E SUPERIOR (9X15 cm), EM CONCRETO ARMADO FCK = 15 MPA, COM CHAPISCO, REBOCO E PINTURA HIDRACOR SOBRE ALVENARIA, COM CINTA E PILARES APARENTES</t>
  </si>
  <si>
    <t>ESCAVAÇÃO MANUAL DE VALA EM MATERIAL DE 1a CATEGORIA</t>
  </si>
  <si>
    <t>ORSE SERVIÇO 02497</t>
  </si>
  <si>
    <t>RETIRADA DE CERCA COM MOURÕES DE CONCRETO E ARAME</t>
  </si>
  <si>
    <t>ESTAÇÃO ELEVATÓRIA DE ESGOTOS EEE-7</t>
  </si>
  <si>
    <t>MONTAGEM E INST. DE CONJUNTO MOTO-BOMBA SUBMERSIVEL (EIXO VERTICAL) EM POÇOS TUBULARES, POTENCIA MAIOR QUE 10  ATÉ 15 CV</t>
  </si>
  <si>
    <t>ESTAÇÃO ELEVATÓRIA DE ESGOTOS EEE-6</t>
  </si>
  <si>
    <t>MONTAGEM E INST. DE CONJUNTO MOTO-BOMBA SUBMERSIVEL (EIXO VERTICAL) EM POÇOS TUBULARES, POTENCIA DE 5 A 10 CV</t>
  </si>
  <si>
    <t>ESTAÇÃO ELEVATÓRIA DE ESGOTOS EEE-5</t>
  </si>
  <si>
    <t>MONTAGEM E INST. DE CONJUNTO MOTO-BOMBA SUBMERSIVEL (EIXO VERTICAL) EM POÇOS TUBULARES, POTENCIA ATE 5 CV</t>
  </si>
  <si>
    <t xml:space="preserve">ESTAÇÃO ELEVATÓRIA DE ESGOTOS EEE-4 </t>
  </si>
  <si>
    <t>MONTAGEM E INST. DE CONJUNTO MOTO-BOMBA SUBMERSIVEL (EIXO VERTICAL) EM POCOS TUBULARES,  POTENCIA MAIOR QUE 10 ATE 15 CV</t>
  </si>
  <si>
    <t>EXECUCAO DE RAMAL PREDIAL P/ESGOTO, EM PAVIMENTO ASFÁLTICO, MATERIAL DE 1ª CAT, DN 100MM, S/ FORNEC. DO MAT. HIDRAULICO.</t>
  </si>
  <si>
    <t>EXECUCAO DE RAMAL PREDIAL P/ESGOTO, EM TERRENO NATURAL, MATERIAL DE 1ª CAT, DN 100MM, S/ FORNEC. DO MAT. HIDRAULICO.</t>
  </si>
  <si>
    <t>PV EM ANEL DE CONCRETO PRE-MOLDADO DN=1,10M,  C/ LAJE DE RED. ENTRE PROF. DE 1,80 E 3,50M,  C/ FORNEC. MAT., S/ FORNEC.E ASSENT.DE TAMPAO (PV TIPO IV) DP1001-04</t>
  </si>
  <si>
    <t>ESCORAMENTO DESCONTINUO EM MADEIRA (TIPO CANÇOEIRA), EXECUTADO NAS PROFUNDIDADES ATÉ 3,00 M.</t>
  </si>
  <si>
    <t>EXEC. DE ATERRO EM VALAS/POCOS/CAVAS DE FUNDACAO C/ SOLO PROVENIENTE DAS ESCAVACOES,  INCL. LANCAM.,  ESPALHAM.,  COMPACT. C/ PLACA VIBRAT.,  SOQUETE PNEUMATICO OU SOQUETE MANUAL</t>
  </si>
  <si>
    <t>SINAPI/SERVIÇO 93382/006</t>
  </si>
  <si>
    <t>ESCAV. MECANIZ. DE VALAS - ESGOTO - EM SOLO DE 1A. CAT. EXECUTADA ENTRE AS PROFUND. DE 2,01 A 4,00M</t>
  </si>
  <si>
    <t>SINAPI/SERVIÇO 90086</t>
  </si>
  <si>
    <t xml:space="preserve">DESMOBILIZACAO DE PESSOAL E EQUIPAMENTOS </t>
  </si>
  <si>
    <t xml:space="preserve">MOBILIZACAO DE PESSOAL E EQUIPAMENTOS </t>
  </si>
  <si>
    <t>SERVIÇOS</t>
  </si>
  <si>
    <t>EXECUÇÃO DOS SERVIÇOS DE RECUPERAÇÃO DO SISTEMA DE ESGOTAMENTO SANITÁRIO DO MUNICÍPIO DE SERRA DO RAMALHO, NO ESTADO DA BAHIA.</t>
  </si>
  <si>
    <t>RECUPERAÇÃO MECÂNICA DO MOTOR DO GERADOR</t>
  </si>
  <si>
    <t>02.28</t>
  </si>
  <si>
    <t>02.29</t>
  </si>
  <si>
    <t xml:space="preserve">TOTAL DO ITEM 02.00 - REDE COLETORA DE ESGOTO </t>
  </si>
  <si>
    <t>03.04</t>
  </si>
  <si>
    <t>03.04.01</t>
  </si>
  <si>
    <t>03.04.02</t>
  </si>
  <si>
    <t>03.04.03</t>
  </si>
  <si>
    <t>03.04.04</t>
  </si>
  <si>
    <t>03.04.05</t>
  </si>
  <si>
    <t>03.04.06</t>
  </si>
  <si>
    <t>03.04.07</t>
  </si>
  <si>
    <t>03.04.08</t>
  </si>
  <si>
    <t>03.04.09</t>
  </si>
  <si>
    <t>03.04.10</t>
  </si>
  <si>
    <t>03.04.11</t>
  </si>
  <si>
    <t>03.04.12</t>
  </si>
  <si>
    <t>03.04.13</t>
  </si>
  <si>
    <t>03.04.14</t>
  </si>
  <si>
    <t>03.04.15</t>
  </si>
  <si>
    <t>03.04.16</t>
  </si>
  <si>
    <t>03.04.17</t>
  </si>
  <si>
    <t>03.04.18</t>
  </si>
  <si>
    <t>03.04.19</t>
  </si>
  <si>
    <t>03.04.20</t>
  </si>
  <si>
    <t>03.04.21</t>
  </si>
  <si>
    <t>TOTAL DO ITEM 03.04 -  ESTAÇÃO ELEVATÓRIA DE ESGOTO EEE-4</t>
  </si>
  <si>
    <t>03.05</t>
  </si>
  <si>
    <t>03.05.01</t>
  </si>
  <si>
    <t>03.05.02</t>
  </si>
  <si>
    <t>03.05.03</t>
  </si>
  <si>
    <t>03.05.04</t>
  </si>
  <si>
    <t>03.05.05</t>
  </si>
  <si>
    <t>03.05.06</t>
  </si>
  <si>
    <t>03.05.07</t>
  </si>
  <si>
    <t>03.05.08</t>
  </si>
  <si>
    <t>03.05.09</t>
  </si>
  <si>
    <t>03.05.10</t>
  </si>
  <si>
    <t>03.05.11</t>
  </si>
  <si>
    <t>03.05.12</t>
  </si>
  <si>
    <t>03.05.13</t>
  </si>
  <si>
    <t>03.05.14</t>
  </si>
  <si>
    <t>03.05.15</t>
  </si>
  <si>
    <t>03.05.16</t>
  </si>
  <si>
    <t>03.05.17</t>
  </si>
  <si>
    <t>03.05.18</t>
  </si>
  <si>
    <t>03.05.19</t>
  </si>
  <si>
    <t>TOTAL DO ITEM 03.05 -  ESTAÇÃO ELEVATÓRIA DE ESGOTO EEE-5</t>
  </si>
  <si>
    <t>03.06</t>
  </si>
  <si>
    <t>03.06.01</t>
  </si>
  <si>
    <t>03.06.02</t>
  </si>
  <si>
    <t>03.06.03</t>
  </si>
  <si>
    <t>03.06.04</t>
  </si>
  <si>
    <t>03.06.05</t>
  </si>
  <si>
    <t>03.06.06</t>
  </si>
  <si>
    <t>03.06.07</t>
  </si>
  <si>
    <t>03.06.08</t>
  </si>
  <si>
    <t>03.06.09</t>
  </si>
  <si>
    <t>03.06.10</t>
  </si>
  <si>
    <t>03.06.11</t>
  </si>
  <si>
    <t>03.06.12</t>
  </si>
  <si>
    <t>03.06.13</t>
  </si>
  <si>
    <t>03.06.14</t>
  </si>
  <si>
    <t>03.06.15</t>
  </si>
  <si>
    <t>03.06.16</t>
  </si>
  <si>
    <t>03.06.17</t>
  </si>
  <si>
    <t>03.06.18</t>
  </si>
  <si>
    <t>03.06.19</t>
  </si>
  <si>
    <t>03.06.20</t>
  </si>
  <si>
    <t>TOTAL DO ITEM 03.06 -  ESTAÇÃO ELEVATÓRIA DE ESGOTO EEE-6</t>
  </si>
  <si>
    <t>03.07</t>
  </si>
  <si>
    <t>03.07.01</t>
  </si>
  <si>
    <t>03.07.02</t>
  </si>
  <si>
    <t>03.07.03</t>
  </si>
  <si>
    <t>03.07.04</t>
  </si>
  <si>
    <t>03.07.05</t>
  </si>
  <si>
    <t>03.07.06</t>
  </si>
  <si>
    <t>03.07.07</t>
  </si>
  <si>
    <t>03.07.08</t>
  </si>
  <si>
    <t>03.07.09</t>
  </si>
  <si>
    <t>03.07.10</t>
  </si>
  <si>
    <t>03.07.11</t>
  </si>
  <si>
    <t>03.07.12</t>
  </si>
  <si>
    <t>03.07.13</t>
  </si>
  <si>
    <t>03.07.14</t>
  </si>
  <si>
    <t>03.07.15</t>
  </si>
  <si>
    <t>03.07.16</t>
  </si>
  <si>
    <t>03.07.17</t>
  </si>
  <si>
    <t>03.07.18</t>
  </si>
  <si>
    <t>03.07.19</t>
  </si>
  <si>
    <t>03.07.20</t>
  </si>
  <si>
    <t>03.07.21</t>
  </si>
  <si>
    <t>03.07.22</t>
  </si>
  <si>
    <t>03.07.23</t>
  </si>
  <si>
    <t>03.07.24</t>
  </si>
  <si>
    <t>TOTAL DO ITEM 03.07 -  ESTAÇÃO ELEVATÓRIA DE ESGOTO EEE-7</t>
  </si>
  <si>
    <t>TOTAL A - SERVIÇOS DO SES SERRA DO RAMALHO</t>
  </si>
  <si>
    <t>DISJ. TERMOMAGNETICO TIPO CX. MOLDADA, TIPO QUICKLAG, TRIPOLAR, 5kA, 50A</t>
  </si>
  <si>
    <t>LUMINARIA TIPO CALHA ABERTA P/ LAMPADA FLUORESCENTE, 2X32W, P/ INST. EMBUTIDA NO FORRO</t>
  </si>
  <si>
    <t>TOTAL B  -  MATERIAIS DO SES SERRA DO RAMALHO</t>
  </si>
  <si>
    <t>CAIXA P/LIGACAO PREDIAL DE ESGOTO SANITARIO,  EM ANEL DE CONCRETO PRE MOLDADO  DN=0, 60M,  E=5CM,  EM PROFUND. DE 0,61M ATE 0,80M,  INCL. TAMPA DE CONCR. ARMADO C/ E=0,07M (CLP TIPO V) DP1003-06</t>
  </si>
  <si>
    <t>CAIXA P/LIGACAO PREDIAL DE ESGOTO SANITARIO,  EM ANEL DE CONCRETO PRE MOLDADO  DN=0,40M,  E=5CM,  EM PROFUND. ATE 0,60M,  INCL. TAMPA DE CONCR. ARMADO C/ E=0,07M (CLP TIPO IV) DP1003-06</t>
  </si>
  <si>
    <t>LIMPEZA E TESTE DE REDE DE ESGOTO</t>
  </si>
  <si>
    <t>RECUPERAÇÃO ESTRUTURAL DE LAJE</t>
  </si>
  <si>
    <t>APLICAÇÃO DE SOLO-CIMENTO, 6% EM PESO, PARA CORREÇÃO DE TALUDES</t>
  </si>
  <si>
    <t xml:space="preserve">RECOMPOSICAO DE GUIA OU MEIO-FIO C/ APROVEITAMENTO DO MAT. LEVANTADO </t>
  </si>
  <si>
    <t>MURO EM ALVENARIA BLOCO CERÂMICO, E = 0,09M, COM ALVENARIA DE PEDRA (35X60 cm), PILARES (9X20 cm), A CADA 3m, CINTAS INFERIOR E SUPERIOR (9X15 cm), EM CONCRETO ARMADO FCK = 15 MPA, COM CHAPISCO, REBOCO E PINTURA HIDRACOR SOBRE ALVENARIA, COM CINTA E PILARES APARENTES (MURETA PARA PINTURA LOGOMARCA DA CODEVASF)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</si>
</sst>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\,##0\.00_-;\-* #\,##0\.00_-;_-* &quot;-&quot;??_-;_-@_-"/>
    <numFmt numFmtId="165" formatCode="&quot;TOTAL DO ITEM &quot;#,###&quot;.00 (R$)&quot;"/>
    <numFmt numFmtId="166" formatCode="_(* #,##0.00_);_(* \(#,##0.00\);_(* &quot;-&quot;??_);_(@_)"/>
    <numFmt numFmtId="167" formatCode="#,##0.0000"/>
  </numFmts>
  <fonts count="17">
    <font>
      <sz val="12"/>
      <color theme="1"/>
      <name val="Spranq eco san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24"/>
      <name val="Arial"/>
      <family val="2"/>
    </font>
    <font>
      <sz val="10"/>
      <color indexed="8"/>
      <name val="Arial"/>
      <family val="2"/>
    </font>
    <font>
      <sz val="12"/>
      <color theme="1"/>
      <name val="Spranq eco sans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5" tint="-0.249977111117893"/>
      <name val="Arial"/>
      <family val="2"/>
    </font>
    <font>
      <sz val="10"/>
      <color theme="5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8" fillId="0" borderId="0"/>
    <xf numFmtId="16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74">
    <xf numFmtId="0" fontId="0" fillId="0" borderId="0" xfId="0"/>
    <xf numFmtId="0" fontId="3" fillId="0" borderId="0" xfId="1" applyFont="1" applyAlignment="1">
      <alignment horizontal="left" wrapText="1"/>
    </xf>
    <xf numFmtId="0" fontId="2" fillId="0" borderId="0" xfId="1"/>
    <xf numFmtId="0" fontId="2" fillId="0" borderId="0" xfId="1" applyAlignment="1">
      <alignment horizontal="center"/>
    </xf>
    <xf numFmtId="0" fontId="5" fillId="0" borderId="0" xfId="2" applyFont="1" applyFill="1" applyBorder="1" applyAlignment="1"/>
    <xf numFmtId="0" fontId="2" fillId="0" borderId="1" xfId="2" applyFill="1" applyBorder="1" applyAlignment="1">
      <alignment horizontal="left" vertical="top" wrapText="1"/>
    </xf>
    <xf numFmtId="0" fontId="2" fillId="0" borderId="0" xfId="1" applyFont="1" applyFill="1" applyBorder="1"/>
    <xf numFmtId="0" fontId="4" fillId="0" borderId="0" xfId="2" applyFont="1" applyFill="1" applyBorder="1" applyAlignment="1"/>
    <xf numFmtId="0" fontId="4" fillId="0" borderId="2" xfId="2" applyFont="1" applyFill="1" applyBorder="1" applyAlignment="1"/>
    <xf numFmtId="0" fontId="2" fillId="2" borderId="0" xfId="1" applyFill="1"/>
    <xf numFmtId="0" fontId="2" fillId="0" borderId="0" xfId="1" applyBorder="1"/>
    <xf numFmtId="0" fontId="2" fillId="0" borderId="0" xfId="1" applyFont="1"/>
    <xf numFmtId="0" fontId="2" fillId="0" borderId="0" xfId="1" applyFont="1" applyBorder="1"/>
    <xf numFmtId="0" fontId="2" fillId="0" borderId="0" xfId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2" fillId="0" borderId="0" xfId="1" applyBorder="1" applyAlignment="1">
      <alignment horizontal="center"/>
    </xf>
    <xf numFmtId="0" fontId="2" fillId="0" borderId="0" xfId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2" borderId="16" xfId="4" applyNumberFormat="1" applyFont="1" applyFill="1" applyBorder="1" applyAlignment="1">
      <alignment horizontal="left" vertical="center" wrapText="1"/>
    </xf>
    <xf numFmtId="0" fontId="2" fillId="2" borderId="17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center" vertical="center" wrapText="1"/>
    </xf>
    <xf numFmtId="4" fontId="2" fillId="2" borderId="17" xfId="5" applyNumberFormat="1" applyFont="1" applyFill="1" applyBorder="1" applyAlignment="1">
      <alignment horizontal="center" vertical="center"/>
    </xf>
    <xf numFmtId="4" fontId="2" fillId="2" borderId="18" xfId="5" applyNumberFormat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center" vertical="center"/>
    </xf>
    <xf numFmtId="165" fontId="4" fillId="0" borderId="19" xfId="5" applyNumberFormat="1" applyFont="1" applyFill="1" applyBorder="1" applyAlignment="1">
      <alignment horizontal="left"/>
    </xf>
    <xf numFmtId="165" fontId="4" fillId="0" borderId="20" xfId="5" applyNumberFormat="1" applyFont="1" applyFill="1" applyBorder="1" applyAlignment="1"/>
    <xf numFmtId="165" fontId="6" fillId="0" borderId="0" xfId="5" applyNumberFormat="1" applyFont="1" applyFill="1" applyBorder="1" applyAlignment="1">
      <alignment horizontal="right" wrapText="1"/>
    </xf>
    <xf numFmtId="165" fontId="6" fillId="0" borderId="0" xfId="5" applyNumberFormat="1" applyFont="1" applyFill="1" applyBorder="1" applyAlignment="1">
      <alignment horizontal="right"/>
    </xf>
    <xf numFmtId="4" fontId="6" fillId="2" borderId="0" xfId="5" applyNumberFormat="1" applyFont="1" applyFill="1" applyBorder="1" applyAlignment="1">
      <alignment horizontal="right"/>
    </xf>
    <xf numFmtId="4" fontId="6" fillId="0" borderId="0" xfId="5" applyNumberFormat="1" applyFont="1" applyBorder="1"/>
    <xf numFmtId="0" fontId="2" fillId="0" borderId="0" xfId="1" applyFill="1"/>
    <xf numFmtId="4" fontId="2" fillId="2" borderId="0" xfId="1" applyNumberFormat="1" applyFont="1" applyFill="1"/>
    <xf numFmtId="0" fontId="2" fillId="0" borderId="0" xfId="1" applyAlignment="1">
      <alignment vertical="center"/>
    </xf>
    <xf numFmtId="0" fontId="2" fillId="0" borderId="0" xfId="1" applyBorder="1" applyAlignment="1">
      <alignment vertical="center"/>
    </xf>
    <xf numFmtId="4" fontId="4" fillId="0" borderId="18" xfId="5" applyNumberFormat="1" applyFont="1" applyBorder="1" applyAlignment="1">
      <alignment horizontal="center" vertical="center"/>
    </xf>
    <xf numFmtId="165" fontId="4" fillId="2" borderId="17" xfId="5" applyNumberFormat="1" applyFont="1" applyFill="1" applyBorder="1" applyAlignment="1">
      <alignment horizontal="center" vertical="center"/>
    </xf>
    <xf numFmtId="165" fontId="4" fillId="0" borderId="17" xfId="5" applyNumberFormat="1" applyFont="1" applyFill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165" fontId="4" fillId="0" borderId="17" xfId="5" applyNumberFormat="1" applyFont="1" applyFill="1" applyBorder="1" applyAlignment="1">
      <alignment horizontal="left" vertical="center"/>
    </xf>
    <xf numFmtId="0" fontId="2" fillId="0" borderId="17" xfId="1" applyFont="1" applyBorder="1" applyAlignment="1">
      <alignment horizontal="center" vertical="center"/>
    </xf>
    <xf numFmtId="0" fontId="2" fillId="2" borderId="17" xfId="1" applyFont="1" applyFill="1" applyBorder="1" applyAlignment="1">
      <alignment horizontal="justify" vertical="center" wrapText="1"/>
    </xf>
    <xf numFmtId="0" fontId="2" fillId="2" borderId="16" xfId="1" applyFont="1" applyFill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165" fontId="4" fillId="2" borderId="16" xfId="5" applyNumberFormat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center" vertical="center"/>
    </xf>
    <xf numFmtId="165" fontId="4" fillId="0" borderId="16" xfId="5" applyNumberFormat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justify" vertical="center" wrapText="1"/>
    </xf>
    <xf numFmtId="0" fontId="9" fillId="2" borderId="17" xfId="1" applyFont="1" applyFill="1" applyBorder="1" applyAlignment="1">
      <alignment horizontal="justify" vertical="center" wrapText="1"/>
    </xf>
    <xf numFmtId="0" fontId="2" fillId="0" borderId="17" xfId="1" applyFont="1" applyBorder="1" applyAlignment="1">
      <alignment horizontal="justify" vertical="center" wrapText="1"/>
    </xf>
    <xf numFmtId="0" fontId="2" fillId="0" borderId="17" xfId="1" applyFont="1" applyFill="1" applyBorder="1" applyAlignment="1">
      <alignment horizontal="justify" vertical="center" wrapText="1"/>
    </xf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0" fontId="9" fillId="2" borderId="17" xfId="1" applyFont="1" applyFill="1" applyBorder="1" applyAlignment="1">
      <alignment horizontal="center" vertical="center"/>
    </xf>
    <xf numFmtId="0" fontId="9" fillId="2" borderId="17" xfId="1" applyFont="1" applyFill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indent="12"/>
    </xf>
    <xf numFmtId="0" fontId="6" fillId="0" borderId="27" xfId="2" applyFont="1" applyFill="1" applyBorder="1" applyAlignment="1">
      <alignment horizontal="left" vertical="top" wrapText="1"/>
    </xf>
    <xf numFmtId="0" fontId="2" fillId="0" borderId="0" xfId="1" applyFont="1" applyFill="1"/>
    <xf numFmtId="0" fontId="7" fillId="0" borderId="0" xfId="1" applyFont="1" applyFill="1" applyBorder="1" applyAlignment="1">
      <alignment horizontal="left" vertical="center" wrapText="1"/>
    </xf>
    <xf numFmtId="0" fontId="2" fillId="0" borderId="0" xfId="1" applyFill="1" applyBorder="1" applyAlignment="1">
      <alignment vertical="center"/>
    </xf>
    <xf numFmtId="0" fontId="4" fillId="0" borderId="0" xfId="1" applyFont="1" applyBorder="1" applyAlignment="1">
      <alignment vertical="center"/>
    </xf>
    <xf numFmtId="4" fontId="4" fillId="0" borderId="0" xfId="1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vertical="center" wrapText="1"/>
    </xf>
    <xf numFmtId="4" fontId="4" fillId="2" borderId="45" xfId="1" applyNumberFormat="1" applyFont="1" applyFill="1" applyBorder="1" applyAlignment="1">
      <alignment horizontal="center" vertical="center" wrapText="1"/>
    </xf>
    <xf numFmtId="4" fontId="4" fillId="0" borderId="28" xfId="1" applyNumberFormat="1" applyFont="1" applyBorder="1" applyAlignment="1">
      <alignment horizontal="center" vertical="center" wrapText="1"/>
    </xf>
    <xf numFmtId="4" fontId="2" fillId="0" borderId="17" xfId="1" applyNumberFormat="1" applyFont="1" applyBorder="1" applyAlignment="1">
      <alignment horizontal="center" vertical="center"/>
    </xf>
    <xf numFmtId="4" fontId="2" fillId="0" borderId="18" xfId="1" applyNumberFormat="1" applyFont="1" applyBorder="1" applyAlignment="1">
      <alignment horizontal="center" vertical="center"/>
    </xf>
    <xf numFmtId="4" fontId="4" fillId="0" borderId="17" xfId="5" applyNumberFormat="1" applyFont="1" applyFill="1" applyBorder="1" applyAlignment="1">
      <alignment horizontal="center" vertical="center"/>
    </xf>
    <xf numFmtId="4" fontId="4" fillId="2" borderId="17" xfId="5" applyNumberFormat="1" applyFont="1" applyFill="1" applyBorder="1" applyAlignment="1">
      <alignment horizontal="center" vertical="center"/>
    </xf>
    <xf numFmtId="4" fontId="2" fillId="2" borderId="17" xfId="6" applyNumberFormat="1" applyFont="1" applyFill="1" applyBorder="1" applyAlignment="1">
      <alignment horizontal="center" vertical="center"/>
    </xf>
    <xf numFmtId="4" fontId="2" fillId="2" borderId="18" xfId="6" applyNumberFormat="1" applyFont="1" applyFill="1" applyBorder="1" applyAlignment="1">
      <alignment horizontal="center" vertical="center"/>
    </xf>
    <xf numFmtId="4" fontId="2" fillId="0" borderId="18" xfId="6" applyNumberFormat="1" applyFont="1" applyBorder="1" applyAlignment="1">
      <alignment horizontal="center" vertical="center"/>
    </xf>
    <xf numFmtId="4" fontId="2" fillId="2" borderId="20" xfId="1" applyNumberFormat="1" applyFont="1" applyFill="1" applyBorder="1" applyAlignment="1">
      <alignment horizontal="center" vertical="center"/>
    </xf>
    <xf numFmtId="4" fontId="2" fillId="0" borderId="0" xfId="1" applyNumberFormat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4" fontId="2" fillId="2" borderId="0" xfId="1" applyNumberFormat="1" applyFont="1" applyFill="1" applyAlignment="1">
      <alignment horizontal="center" vertical="center"/>
    </xf>
    <xf numFmtId="4" fontId="2" fillId="0" borderId="14" xfId="1" applyNumberFormat="1" applyFont="1" applyBorder="1" applyAlignment="1">
      <alignment horizontal="center" vertical="center"/>
    </xf>
    <xf numFmtId="4" fontId="2" fillId="2" borderId="14" xfId="1" applyNumberFormat="1" applyFont="1" applyFill="1" applyBorder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7" fillId="0" borderId="37" xfId="2" applyFont="1" applyFill="1" applyBorder="1" applyAlignment="1">
      <alignment vertical="center"/>
    </xf>
    <xf numFmtId="0" fontId="4" fillId="0" borderId="5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/>
    </xf>
    <xf numFmtId="0" fontId="2" fillId="0" borderId="0" xfId="1" applyAlignment="1">
      <alignment horizontal="left" vertical="center"/>
    </xf>
    <xf numFmtId="0" fontId="7" fillId="0" borderId="41" xfId="2" applyFont="1" applyFill="1" applyBorder="1" applyAlignment="1">
      <alignment horizontal="left" vertical="center"/>
    </xf>
    <xf numFmtId="0" fontId="2" fillId="0" borderId="37" xfId="1" applyBorder="1" applyAlignment="1">
      <alignment vertical="center"/>
    </xf>
    <xf numFmtId="0" fontId="4" fillId="0" borderId="26" xfId="1" applyFont="1" applyBorder="1" applyAlignment="1">
      <alignment horizontal="left" vertical="center"/>
    </xf>
    <xf numFmtId="4" fontId="4" fillId="2" borderId="10" xfId="1" applyNumberFormat="1" applyFont="1" applyFill="1" applyBorder="1" applyAlignment="1">
      <alignment horizontal="left" vertical="center"/>
    </xf>
    <xf numFmtId="0" fontId="3" fillId="0" borderId="29" xfId="1" applyFont="1" applyBorder="1" applyAlignment="1">
      <alignment horizontal="left" vertical="center" wrapText="1"/>
    </xf>
    <xf numFmtId="0" fontId="2" fillId="0" borderId="29" xfId="1" applyBorder="1" applyAlignment="1">
      <alignment vertical="center"/>
    </xf>
    <xf numFmtId="0" fontId="2" fillId="0" borderId="29" xfId="1" applyBorder="1" applyAlignment="1">
      <alignment horizontal="center" vertical="center"/>
    </xf>
    <xf numFmtId="4" fontId="2" fillId="0" borderId="29" xfId="1" applyNumberForma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4" fillId="0" borderId="17" xfId="1" applyFont="1" applyBorder="1" applyAlignment="1">
      <alignment horizontal="justify" vertical="center" wrapText="1"/>
    </xf>
    <xf numFmtId="165" fontId="4" fillId="2" borderId="17" xfId="5" applyNumberFormat="1" applyFont="1" applyFill="1" applyBorder="1" applyAlignment="1">
      <alignment horizontal="left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justify" vertical="center" wrapText="1"/>
    </xf>
    <xf numFmtId="0" fontId="3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horizontal="left" vertical="center" indent="1"/>
    </xf>
    <xf numFmtId="0" fontId="4" fillId="0" borderId="17" xfId="1" applyFont="1" applyBorder="1" applyAlignment="1">
      <alignment horizontal="left" vertical="center" wrapText="1"/>
    </xf>
    <xf numFmtId="0" fontId="4" fillId="0" borderId="17" xfId="1" applyFont="1" applyBorder="1" applyAlignment="1">
      <alignment vertical="center"/>
    </xf>
    <xf numFmtId="4" fontId="4" fillId="0" borderId="18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/>
    </xf>
    <xf numFmtId="4" fontId="2" fillId="0" borderId="20" xfId="1" applyNumberFormat="1" applyFont="1" applyBorder="1" applyAlignment="1">
      <alignment horizontal="center" vertical="center"/>
    </xf>
    <xf numFmtId="4" fontId="2" fillId="0" borderId="21" xfId="1" applyNumberFormat="1" applyFont="1" applyBorder="1" applyAlignment="1">
      <alignment horizontal="center" vertical="center"/>
    </xf>
    <xf numFmtId="165" fontId="4" fillId="0" borderId="20" xfId="5" applyNumberFormat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165" fontId="4" fillId="0" borderId="20" xfId="5" applyNumberFormat="1" applyFont="1" applyFill="1" applyBorder="1" applyAlignment="1">
      <alignment horizontal="center" vertical="center"/>
    </xf>
    <xf numFmtId="165" fontId="4" fillId="2" borderId="20" xfId="5" applyNumberFormat="1" applyFont="1" applyFill="1" applyBorder="1" applyAlignment="1">
      <alignment horizontal="center" vertical="center"/>
    </xf>
    <xf numFmtId="4" fontId="4" fillId="0" borderId="21" xfId="5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justify" vertical="center" wrapText="1"/>
    </xf>
    <xf numFmtId="49" fontId="9" fillId="0" borderId="17" xfId="1" applyNumberFormat="1" applyFont="1" applyFill="1" applyBorder="1" applyAlignment="1">
      <alignment horizontal="center" vertical="center"/>
    </xf>
    <xf numFmtId="49" fontId="11" fillId="0" borderId="17" xfId="1" applyNumberFormat="1" applyFont="1" applyFill="1" applyBorder="1" applyAlignment="1">
      <alignment horizontal="center" vertical="center"/>
    </xf>
    <xf numFmtId="165" fontId="6" fillId="0" borderId="0" xfId="5" applyNumberFormat="1" applyFont="1" applyFill="1" applyBorder="1" applyAlignment="1">
      <alignment horizontal="center"/>
    </xf>
    <xf numFmtId="0" fontId="4" fillId="2" borderId="17" xfId="1" applyFont="1" applyFill="1" applyBorder="1" applyAlignment="1">
      <alignment horizontal="center" vertical="center"/>
    </xf>
    <xf numFmtId="4" fontId="4" fillId="2" borderId="18" xfId="5" applyNumberFormat="1" applyFont="1" applyFill="1" applyBorder="1" applyAlignment="1">
      <alignment horizontal="center" vertical="center"/>
    </xf>
    <xf numFmtId="49" fontId="4" fillId="0" borderId="7" xfId="1" applyNumberFormat="1" applyFont="1" applyBorder="1" applyAlignment="1">
      <alignment horizontal="left" vertical="center"/>
    </xf>
    <xf numFmtId="10" fontId="4" fillId="0" borderId="44" xfId="18" applyNumberFormat="1" applyFont="1" applyBorder="1" applyAlignment="1">
      <alignment horizontal="left" vertical="center"/>
    </xf>
    <xf numFmtId="10" fontId="4" fillId="0" borderId="12" xfId="18" applyNumberFormat="1" applyFont="1" applyBorder="1" applyAlignment="1">
      <alignment horizontal="left" vertical="center"/>
    </xf>
    <xf numFmtId="0" fontId="14" fillId="0" borderId="29" xfId="1" applyFont="1" applyBorder="1"/>
    <xf numFmtId="0" fontId="13" fillId="0" borderId="30" xfId="1" applyFont="1" applyBorder="1" applyAlignment="1">
      <alignment horizontal="center" vertical="center"/>
    </xf>
    <xf numFmtId="0" fontId="13" fillId="0" borderId="31" xfId="1" applyFont="1" applyBorder="1" applyAlignment="1">
      <alignment vertical="center" wrapText="1"/>
    </xf>
    <xf numFmtId="4" fontId="13" fillId="0" borderId="5" xfId="1" applyNumberFormat="1" applyFont="1" applyBorder="1" applyAlignment="1">
      <alignment horizontal="center" vertical="center"/>
    </xf>
    <xf numFmtId="0" fontId="13" fillId="0" borderId="32" xfId="1" applyFont="1" applyBorder="1" applyAlignment="1">
      <alignment horizontal="center" vertical="center"/>
    </xf>
    <xf numFmtId="0" fontId="13" fillId="0" borderId="22" xfId="1" applyFont="1" applyBorder="1" applyAlignment="1">
      <alignment vertical="center"/>
    </xf>
    <xf numFmtId="4" fontId="13" fillId="0" borderId="22" xfId="1" applyNumberFormat="1" applyFont="1" applyBorder="1" applyAlignment="1">
      <alignment horizontal="center" vertical="center"/>
    </xf>
    <xf numFmtId="0" fontId="14" fillId="0" borderId="36" xfId="1" applyFont="1" applyBorder="1" applyAlignment="1">
      <alignment horizontal="center" vertical="center"/>
    </xf>
    <xf numFmtId="0" fontId="14" fillId="0" borderId="24" xfId="1" applyFont="1" applyBorder="1" applyAlignment="1">
      <alignment vertical="center"/>
    </xf>
    <xf numFmtId="4" fontId="14" fillId="0" borderId="24" xfId="1" applyNumberFormat="1" applyFont="1" applyBorder="1" applyAlignment="1">
      <alignment horizontal="center" vertical="center"/>
    </xf>
    <xf numFmtId="0" fontId="13" fillId="0" borderId="36" xfId="1" applyFont="1" applyBorder="1" applyAlignment="1">
      <alignment horizontal="center" vertical="center"/>
    </xf>
    <xf numFmtId="0" fontId="13" fillId="0" borderId="24" xfId="1" applyFont="1" applyBorder="1" applyAlignment="1">
      <alignment vertical="center"/>
    </xf>
    <xf numFmtId="4" fontId="13" fillId="0" borderId="24" xfId="1" applyNumberFormat="1" applyFont="1" applyBorder="1" applyAlignment="1">
      <alignment horizontal="center" vertical="center"/>
    </xf>
    <xf numFmtId="4" fontId="14" fillId="0" borderId="29" xfId="1" applyNumberFormat="1" applyFont="1" applyBorder="1" applyAlignment="1">
      <alignment horizontal="center" vertical="center"/>
    </xf>
    <xf numFmtId="0" fontId="13" fillId="0" borderId="33" xfId="1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4" fontId="13" fillId="0" borderId="34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left" wrapText="1"/>
    </xf>
    <xf numFmtId="0" fontId="4" fillId="0" borderId="0" xfId="2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27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0" xfId="1" applyFont="1" applyBorder="1" applyAlignment="1">
      <alignment vertical="center"/>
    </xf>
    <xf numFmtId="0" fontId="4" fillId="0" borderId="16" xfId="1" applyFont="1" applyBorder="1" applyAlignment="1">
      <alignment horizontal="left" vertical="center" wrapText="1"/>
    </xf>
    <xf numFmtId="4" fontId="4" fillId="0" borderId="17" xfId="1" applyNumberFormat="1" applyFont="1" applyBorder="1" applyAlignment="1">
      <alignment horizontal="center" vertical="center"/>
    </xf>
    <xf numFmtId="4" fontId="4" fillId="2" borderId="17" xfId="1" applyNumberFormat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left" vertical="center" wrapText="1"/>
    </xf>
    <xf numFmtId="4" fontId="4" fillId="2" borderId="17" xfId="6" applyNumberFormat="1" applyFont="1" applyFill="1" applyBorder="1" applyAlignment="1">
      <alignment horizontal="center" vertical="center"/>
    </xf>
    <xf numFmtId="4" fontId="4" fillId="2" borderId="18" xfId="6" applyNumberFormat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justify" vertical="center" wrapText="1"/>
    </xf>
    <xf numFmtId="1" fontId="4" fillId="0" borderId="17" xfId="1" applyNumberFormat="1" applyFont="1" applyBorder="1" applyAlignment="1">
      <alignment horizontal="center" vertical="center"/>
    </xf>
    <xf numFmtId="1" fontId="9" fillId="0" borderId="17" xfId="1" applyNumberFormat="1" applyFont="1" applyFill="1" applyBorder="1" applyAlignment="1">
      <alignment horizontal="center" vertical="center"/>
    </xf>
    <xf numFmtId="1" fontId="4" fillId="2" borderId="17" xfId="5" applyNumberFormat="1" applyFont="1" applyFill="1" applyBorder="1" applyAlignment="1">
      <alignment horizontal="center" vertical="center"/>
    </xf>
    <xf numFmtId="1" fontId="11" fillId="2" borderId="17" xfId="1" applyNumberFormat="1" applyFont="1" applyFill="1" applyBorder="1" applyAlignment="1">
      <alignment horizontal="center" vertical="center"/>
    </xf>
    <xf numFmtId="1" fontId="4" fillId="0" borderId="17" xfId="5" applyNumberFormat="1" applyFont="1" applyFill="1" applyBorder="1" applyAlignment="1">
      <alignment horizontal="center" vertical="center"/>
    </xf>
    <xf numFmtId="1" fontId="9" fillId="2" borderId="17" xfId="1" applyNumberFormat="1" applyFont="1" applyFill="1" applyBorder="1" applyAlignment="1">
      <alignment horizontal="center" vertical="center"/>
    </xf>
    <xf numFmtId="1" fontId="4" fillId="0" borderId="20" xfId="1" applyNumberFormat="1" applyFont="1" applyBorder="1" applyAlignment="1">
      <alignment horizontal="center" vertical="center"/>
    </xf>
    <xf numFmtId="4" fontId="2" fillId="0" borderId="17" xfId="1" applyNumberFormat="1" applyFont="1" applyFill="1" applyBorder="1" applyAlignment="1">
      <alignment horizontal="center" vertical="center"/>
    </xf>
    <xf numFmtId="4" fontId="4" fillId="0" borderId="17" xfId="1" applyNumberFormat="1" applyFont="1" applyFill="1" applyBorder="1" applyAlignment="1">
      <alignment horizontal="center" vertical="center"/>
    </xf>
    <xf numFmtId="167" fontId="2" fillId="0" borderId="0" xfId="2" applyNumberFormat="1" applyFill="1" applyBorder="1" applyAlignment="1">
      <alignment horizontal="left" vertical="top" wrapText="1"/>
    </xf>
    <xf numFmtId="167" fontId="4" fillId="0" borderId="0" xfId="2" applyNumberFormat="1" applyFont="1" applyFill="1" applyBorder="1" applyAlignment="1"/>
    <xf numFmtId="167" fontId="2" fillId="0" borderId="0" xfId="1" applyNumberFormat="1" applyBorder="1"/>
    <xf numFmtId="167" fontId="2" fillId="0" borderId="0" xfId="1" applyNumberFormat="1" applyBorder="1" applyAlignment="1">
      <alignment horizontal="center" vertical="center"/>
    </xf>
    <xf numFmtId="4" fontId="6" fillId="0" borderId="27" xfId="2" applyNumberFormat="1" applyFont="1" applyFill="1" applyBorder="1" applyAlignment="1">
      <alignment horizontal="left" vertical="top" wrapText="1"/>
    </xf>
    <xf numFmtId="4" fontId="4" fillId="0" borderId="0" xfId="2" applyNumberFormat="1" applyFont="1" applyFill="1" applyBorder="1" applyAlignment="1"/>
    <xf numFmtId="4" fontId="2" fillId="0" borderId="0" xfId="1" applyNumberFormat="1"/>
    <xf numFmtId="10" fontId="15" fillId="3" borderId="0" xfId="18" applyNumberFormat="1" applyFont="1" applyFill="1" applyAlignment="1">
      <alignment horizontal="center"/>
    </xf>
    <xf numFmtId="0" fontId="13" fillId="2" borderId="41" xfId="2" applyFont="1" applyFill="1" applyBorder="1" applyAlignment="1">
      <alignment horizontal="center"/>
    </xf>
    <xf numFmtId="0" fontId="13" fillId="2" borderId="37" xfId="2" applyFont="1" applyFill="1" applyBorder="1" applyAlignment="1">
      <alignment vertical="center" wrapText="1"/>
    </xf>
    <xf numFmtId="0" fontId="13" fillId="2" borderId="46" xfId="2" applyFont="1" applyFill="1" applyBorder="1" applyAlignment="1">
      <alignment vertical="center" wrapText="1"/>
    </xf>
    <xf numFmtId="0" fontId="13" fillId="2" borderId="48" xfId="1" applyFont="1" applyFill="1" applyBorder="1" applyAlignment="1">
      <alignment horizontal="left" vertical="center" indent="1"/>
    </xf>
    <xf numFmtId="10" fontId="13" fillId="2" borderId="35" xfId="3" applyNumberFormat="1" applyFont="1" applyFill="1" applyBorder="1" applyAlignment="1">
      <alignment horizontal="left" vertical="center" wrapText="1"/>
    </xf>
    <xf numFmtId="0" fontId="13" fillId="2" borderId="26" xfId="1" applyFont="1" applyFill="1" applyBorder="1" applyAlignment="1">
      <alignment horizontal="left" vertical="center" indent="1"/>
    </xf>
    <xf numFmtId="10" fontId="13" fillId="2" borderId="44" xfId="3" applyNumberFormat="1" applyFont="1" applyFill="1" applyBorder="1" applyAlignment="1">
      <alignment horizontal="left" vertical="center" wrapText="1"/>
    </xf>
    <xf numFmtId="0" fontId="13" fillId="2" borderId="49" xfId="1" applyFont="1" applyFill="1" applyBorder="1" applyAlignment="1">
      <alignment horizontal="left" vertical="center" wrapText="1" indent="1"/>
    </xf>
    <xf numFmtId="49" fontId="13" fillId="2" borderId="51" xfId="1" quotePrefix="1" applyNumberFormat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horizontal="left" vertical="center" wrapText="1"/>
    </xf>
    <xf numFmtId="17" fontId="7" fillId="2" borderId="0" xfId="1" quotePrefix="1" applyNumberFormat="1" applyFont="1" applyFill="1" applyBorder="1" applyAlignment="1">
      <alignment horizontal="left" vertical="center"/>
    </xf>
    <xf numFmtId="0" fontId="13" fillId="2" borderId="11" xfId="1" applyFont="1" applyFill="1" applyBorder="1" applyAlignment="1">
      <alignment horizontal="center" vertical="center" wrapText="1"/>
    </xf>
    <xf numFmtId="0" fontId="13" fillId="2" borderId="28" xfId="1" applyFont="1" applyFill="1" applyBorder="1" applyAlignment="1">
      <alignment horizontal="center" vertical="center" wrapText="1"/>
    </xf>
    <xf numFmtId="0" fontId="13" fillId="2" borderId="33" xfId="1" applyFont="1" applyFill="1" applyBorder="1" applyAlignment="1">
      <alignment vertical="center"/>
    </xf>
    <xf numFmtId="0" fontId="13" fillId="2" borderId="34" xfId="1" applyFont="1" applyFill="1" applyBorder="1" applyAlignment="1">
      <alignment vertical="center"/>
    </xf>
    <xf numFmtId="0" fontId="7" fillId="0" borderId="0" xfId="2" applyFont="1" applyFill="1" applyBorder="1" applyAlignment="1">
      <alignment horizontal="left" indent="7"/>
    </xf>
    <xf numFmtId="0" fontId="2" fillId="2" borderId="52" xfId="1" applyFont="1" applyFill="1" applyBorder="1" applyAlignment="1">
      <alignment horizontal="left" vertical="center" wrapText="1"/>
    </xf>
    <xf numFmtId="1" fontId="9" fillId="2" borderId="53" xfId="1" applyNumberFormat="1" applyFont="1" applyFill="1" applyBorder="1" applyAlignment="1">
      <alignment horizontal="center" vertical="center"/>
    </xf>
    <xf numFmtId="0" fontId="2" fillId="0" borderId="53" xfId="1" applyFont="1" applyBorder="1" applyAlignment="1">
      <alignment horizontal="justify" vertical="center" wrapText="1"/>
    </xf>
    <xf numFmtId="0" fontId="2" fillId="0" borderId="53" xfId="1" applyFont="1" applyBorder="1" applyAlignment="1">
      <alignment horizontal="center" vertical="center"/>
    </xf>
    <xf numFmtId="4" fontId="2" fillId="2" borderId="53" xfId="5" applyNumberFormat="1" applyFont="1" applyFill="1" applyBorder="1" applyAlignment="1">
      <alignment horizontal="center" vertical="center"/>
    </xf>
    <xf numFmtId="4" fontId="2" fillId="2" borderId="53" xfId="1" applyNumberFormat="1" applyFont="1" applyFill="1" applyBorder="1" applyAlignment="1">
      <alignment horizontal="center" vertical="center"/>
    </xf>
    <xf numFmtId="4" fontId="2" fillId="2" borderId="54" xfId="5" applyNumberFormat="1" applyFont="1" applyFill="1" applyBorder="1" applyAlignment="1">
      <alignment horizontal="center" vertical="center"/>
    </xf>
    <xf numFmtId="1" fontId="9" fillId="2" borderId="20" xfId="1" applyNumberFormat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justify" vertical="center" wrapText="1"/>
    </xf>
    <xf numFmtId="0" fontId="9" fillId="0" borderId="20" xfId="1" applyFont="1" applyFill="1" applyBorder="1" applyAlignment="1">
      <alignment horizontal="center" vertical="center"/>
    </xf>
    <xf numFmtId="4" fontId="2" fillId="2" borderId="21" xfId="5" applyNumberFormat="1" applyFont="1" applyFill="1" applyBorder="1" applyAlignment="1">
      <alignment horizontal="center" vertical="center"/>
    </xf>
    <xf numFmtId="0" fontId="2" fillId="0" borderId="52" xfId="1" applyFont="1" applyBorder="1" applyAlignment="1">
      <alignment horizontal="left" vertical="center" wrapText="1"/>
    </xf>
    <xf numFmtId="1" fontId="9" fillId="0" borderId="53" xfId="1" applyNumberFormat="1" applyFont="1" applyFill="1" applyBorder="1" applyAlignment="1">
      <alignment horizontal="center" vertical="center"/>
    </xf>
    <xf numFmtId="0" fontId="2" fillId="0" borderId="53" xfId="2" applyFont="1" applyFill="1" applyBorder="1" applyAlignment="1">
      <alignment horizontal="justify" vertical="center" wrapText="1"/>
    </xf>
    <xf numFmtId="0" fontId="2" fillId="0" borderId="53" xfId="2" applyFont="1" applyBorder="1" applyAlignment="1">
      <alignment horizontal="center" vertical="center"/>
    </xf>
    <xf numFmtId="0" fontId="2" fillId="2" borderId="19" xfId="1" applyFont="1" applyFill="1" applyBorder="1" applyAlignment="1">
      <alignment horizontal="left" vertical="center" wrapText="1"/>
    </xf>
    <xf numFmtId="1" fontId="9" fillId="0" borderId="20" xfId="1" applyNumberFormat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justify" vertical="center" wrapText="1"/>
    </xf>
    <xf numFmtId="4" fontId="2" fillId="2" borderId="20" xfId="5" applyNumberFormat="1" applyFont="1" applyFill="1" applyBorder="1" applyAlignment="1">
      <alignment horizontal="center" vertical="center"/>
    </xf>
    <xf numFmtId="0" fontId="9" fillId="0" borderId="53" xfId="1" applyFont="1" applyFill="1" applyBorder="1" applyAlignment="1">
      <alignment horizontal="justify" vertical="center" wrapText="1"/>
    </xf>
    <xf numFmtId="0" fontId="9" fillId="0" borderId="53" xfId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justify" vertical="center" wrapText="1"/>
    </xf>
    <xf numFmtId="0" fontId="2" fillId="2" borderId="52" xfId="4" applyNumberFormat="1" applyFont="1" applyFill="1" applyBorder="1" applyAlignment="1">
      <alignment horizontal="left" vertical="center" wrapText="1"/>
    </xf>
    <xf numFmtId="49" fontId="9" fillId="0" borderId="53" xfId="1" applyNumberFormat="1" applyFont="1" applyFill="1" applyBorder="1" applyAlignment="1">
      <alignment horizontal="center" vertical="center"/>
    </xf>
    <xf numFmtId="0" fontId="2" fillId="2" borderId="53" xfId="1" applyFont="1" applyFill="1" applyBorder="1" applyAlignment="1">
      <alignment horizontal="left" vertical="center" wrapText="1"/>
    </xf>
    <xf numFmtId="0" fontId="2" fillId="0" borderId="53" xfId="1" applyFont="1" applyFill="1" applyBorder="1" applyAlignment="1">
      <alignment horizontal="center" vertical="center" wrapText="1"/>
    </xf>
    <xf numFmtId="49" fontId="9" fillId="0" borderId="20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vertical="center"/>
    </xf>
    <xf numFmtId="4" fontId="2" fillId="0" borderId="20" xfId="1" applyNumberFormat="1" applyFont="1" applyFill="1" applyBorder="1" applyAlignment="1">
      <alignment horizontal="center" vertical="center"/>
    </xf>
    <xf numFmtId="0" fontId="2" fillId="2" borderId="19" xfId="4" applyNumberFormat="1" applyFont="1" applyFill="1" applyBorder="1" applyAlignment="1">
      <alignment horizontal="left" vertical="center" wrapText="1"/>
    </xf>
    <xf numFmtId="0" fontId="2" fillId="2" borderId="20" xfId="1" applyFont="1" applyFill="1" applyBorder="1" applyAlignment="1">
      <alignment horizontal="left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" fontId="13" fillId="0" borderId="39" xfId="1" applyNumberFormat="1" applyFont="1" applyBorder="1" applyAlignment="1">
      <alignment horizontal="center" vertical="center"/>
    </xf>
    <xf numFmtId="4" fontId="13" fillId="0" borderId="40" xfId="1" applyNumberFormat="1" applyFont="1" applyBorder="1" applyAlignment="1">
      <alignment horizontal="center" vertical="center"/>
    </xf>
    <xf numFmtId="4" fontId="13" fillId="2" borderId="39" xfId="1" applyNumberFormat="1" applyFont="1" applyFill="1" applyBorder="1" applyAlignment="1">
      <alignment horizontal="center" vertical="center"/>
    </xf>
    <xf numFmtId="4" fontId="13" fillId="2" borderId="29" xfId="1" applyNumberFormat="1" applyFont="1" applyFill="1" applyBorder="1" applyAlignment="1">
      <alignment horizontal="center" vertical="center"/>
    </xf>
    <xf numFmtId="4" fontId="13" fillId="2" borderId="40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center" vertical="center"/>
    </xf>
    <xf numFmtId="4" fontId="13" fillId="0" borderId="25" xfId="1" applyNumberFormat="1" applyFont="1" applyBorder="1" applyAlignment="1">
      <alignment horizontal="center" vertical="center"/>
    </xf>
    <xf numFmtId="4" fontId="13" fillId="0" borderId="4" xfId="1" applyNumberFormat="1" applyFont="1" applyBorder="1" applyAlignment="1">
      <alignment horizontal="center" vertical="center" wrapText="1"/>
    </xf>
    <xf numFmtId="4" fontId="13" fillId="0" borderId="25" xfId="1" applyNumberFormat="1" applyFont="1" applyBorder="1" applyAlignment="1">
      <alignment horizontal="center" vertical="center" wrapText="1"/>
    </xf>
    <xf numFmtId="4" fontId="13" fillId="0" borderId="9" xfId="1" applyNumberFormat="1" applyFont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/>
    </xf>
    <xf numFmtId="0" fontId="13" fillId="2" borderId="50" xfId="2" applyFont="1" applyFill="1" applyBorder="1" applyAlignment="1">
      <alignment horizontal="left" vertical="center" wrapText="1" indent="2"/>
    </xf>
    <xf numFmtId="0" fontId="13" fillId="2" borderId="0" xfId="2" applyFont="1" applyFill="1" applyBorder="1" applyAlignment="1">
      <alignment horizontal="left" vertical="center" wrapText="1" indent="2"/>
    </xf>
    <xf numFmtId="0" fontId="13" fillId="2" borderId="2" xfId="2" applyFont="1" applyFill="1" applyBorder="1" applyAlignment="1">
      <alignment horizontal="left" vertical="center" wrapText="1" indent="2"/>
    </xf>
    <xf numFmtId="0" fontId="13" fillId="2" borderId="42" xfId="2" applyFont="1" applyFill="1" applyBorder="1" applyAlignment="1">
      <alignment horizontal="left" vertical="center" wrapText="1" indent="2"/>
    </xf>
    <xf numFmtId="0" fontId="13" fillId="2" borderId="38" xfId="2" applyFont="1" applyFill="1" applyBorder="1" applyAlignment="1">
      <alignment horizontal="left" vertical="center" wrapText="1" indent="2"/>
    </xf>
    <xf numFmtId="0" fontId="13" fillId="2" borderId="47" xfId="2" applyFont="1" applyFill="1" applyBorder="1" applyAlignment="1">
      <alignment horizontal="left" vertical="center" wrapText="1" indent="2"/>
    </xf>
    <xf numFmtId="0" fontId="7" fillId="0" borderId="5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42" xfId="2" applyFont="1" applyFill="1" applyBorder="1" applyAlignment="1">
      <alignment horizontal="left" vertical="center" wrapText="1"/>
    </xf>
    <xf numFmtId="0" fontId="7" fillId="0" borderId="38" xfId="2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4" fillId="0" borderId="24" xfId="1" applyNumberFormat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 wrapText="1"/>
    </xf>
    <xf numFmtId="4" fontId="4" fillId="0" borderId="23" xfId="1" applyNumberFormat="1" applyFont="1" applyBorder="1" applyAlignment="1">
      <alignment horizontal="center" vertical="center" wrapText="1"/>
    </xf>
    <xf numFmtId="4" fontId="4" fillId="0" borderId="44" xfId="1" applyNumberFormat="1" applyFont="1" applyBorder="1" applyAlignment="1">
      <alignment horizontal="center" vertical="center" wrapText="1"/>
    </xf>
    <xf numFmtId="0" fontId="5" fillId="2" borderId="0" xfId="2" applyFont="1" applyFill="1" applyBorder="1" applyAlignment="1"/>
    <xf numFmtId="0" fontId="2" fillId="2" borderId="0" xfId="1" applyFont="1" applyFill="1" applyBorder="1"/>
    <xf numFmtId="0" fontId="2" fillId="2" borderId="0" xfId="1" applyFill="1" applyBorder="1"/>
    <xf numFmtId="10" fontId="15" fillId="2" borderId="0" xfId="18" applyNumberFormat="1" applyFont="1" applyFill="1" applyBorder="1" applyAlignment="1">
      <alignment horizontal="center"/>
    </xf>
    <xf numFmtId="0" fontId="2" fillId="2" borderId="0" xfId="1" applyFill="1" applyBorder="1" applyAlignment="1">
      <alignment horizontal="center" vertical="center"/>
    </xf>
    <xf numFmtId="0" fontId="2" fillId="2" borderId="0" xfId="1" applyFill="1" applyBorder="1" applyAlignment="1">
      <alignment vertical="center" wrapText="1"/>
    </xf>
    <xf numFmtId="4" fontId="16" fillId="2" borderId="0" xfId="1" applyNumberFormat="1" applyFont="1" applyFill="1" applyBorder="1" applyAlignment="1">
      <alignment horizontal="center" vertical="center"/>
    </xf>
  </cellXfs>
  <cellStyles count="19">
    <cellStyle name="Excel Built-in Normal" xfId="4"/>
    <cellStyle name="Normal" xfId="0" builtinId="0"/>
    <cellStyle name="Normal 11" xfId="7"/>
    <cellStyle name="Normal 12" xfId="8"/>
    <cellStyle name="Normal 2" xfId="1"/>
    <cellStyle name="Normal 2 2 2" xfId="9"/>
    <cellStyle name="Normal 3" xfId="2"/>
    <cellStyle name="Normal 3 2" xfId="10"/>
    <cellStyle name="Normal 3 3" xfId="11"/>
    <cellStyle name="Normal 6" xfId="12"/>
    <cellStyle name="Normal 7" xfId="13"/>
    <cellStyle name="Normal 8" xfId="14"/>
    <cellStyle name="Porcentagem" xfId="18" builtinId="5"/>
    <cellStyle name="Porcentagem 2" xfId="3"/>
    <cellStyle name="Separador de milhares 2" xfId="5"/>
    <cellStyle name="Separador de milhares 5 2" xfId="15"/>
    <cellStyle name="Vírgula" xfId="6" builtinId="3"/>
    <cellStyle name="Vírgula 2" xfId="16"/>
    <cellStyle name="Vírgula 2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869</xdr:colOff>
      <xdr:row>0</xdr:row>
      <xdr:rowOff>33619</xdr:rowOff>
    </xdr:from>
    <xdr:ext cx="1960160" cy="595171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9" y="33619"/>
          <a:ext cx="1960160" cy="595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561975</xdr:colOff>
      <xdr:row>2</xdr:row>
      <xdr:rowOff>174544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666875" cy="5364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18065</xdr:rowOff>
    </xdr:from>
    <xdr:ext cx="1726561" cy="534385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65"/>
          <a:ext cx="1726561" cy="53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XT-BECKBAH/Desktop/CODEVASF_Setor%20de%20Projetos/Beck%20de%20Souza/Remanso/Licita&#231;&#227;o_2012/REMANSO-%20FINAL/Planilha_Remanso%20COD_JAN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-beckbah-hp\Users\EXT-BECKBAH\Desktop\CODEVASF_Setor%20de%20Projetos\Beck%20de%20Souza\Remanso\Licita&#231;&#227;o_2012\REMANSO-%20FINAL\Planilha_Remanso%20COD_JAN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OMPUC~1/CONFIG~1/Temp/Rar$DI21.4344/CP-COMPOSI&#199;&#213;ES-CODEVASF-058-09-EX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inhas%20Obras\obra%20Abar&#233;\Engenharia\QG\Composi&#231;&#227;o%20custo%20unit&#225;rio%20abar&#233;\CP-COMPOSI&#199;&#213;ES-CODEVASF-058-09-EX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%20Abar&#233;/Engenharia/QG/Composi&#231;&#227;o%20custo%20unit&#225;rio%20abar&#233;/CP-COMPOSI&#199;&#213;ES-CODEVASF-058-09-EX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e Serviços "/>
      <sheetName val="Materiais "/>
      <sheetName val="Condensado - Resumo"/>
      <sheetName val="material FoFo"/>
      <sheetName val="Materiais  Eletrico"/>
      <sheetName val="Materiais  PVC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e Serviços "/>
      <sheetName val="Materiais "/>
      <sheetName val="Condensado - Resumo"/>
      <sheetName val="material FoFo"/>
      <sheetName val="Materiais  Eletrico"/>
      <sheetName val="Materiais  PV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COMPOSIÇÃO"/>
      <sheetName val="ABC"/>
      <sheetName val="INSUMOS"/>
      <sheetName val="S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ABC"/>
      <sheetName val="INSUMOS"/>
      <sheetName val="S"/>
      <sheetName val="COMPOSIÇÃO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COMPOSIÇÃO"/>
      <sheetName val="ABC"/>
      <sheetName val="INSUMOS"/>
      <sheetName val="S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Zeros="0" tabSelected="1" view="pageBreakPreview" zoomScale="85" zoomScaleNormal="100" zoomScaleSheetLayoutView="85" workbookViewId="0">
      <selection activeCell="E10" sqref="E10"/>
    </sheetView>
  </sheetViews>
  <sheetFormatPr defaultColWidth="8.88671875" defaultRowHeight="12.75"/>
  <cols>
    <col min="1" max="1" width="9.77734375" style="1" customWidth="1"/>
    <col min="2" max="2" width="40.5546875" style="2" customWidth="1"/>
    <col min="3" max="3" width="19.88671875" style="2" customWidth="1"/>
    <col min="4" max="5" width="14.6640625" style="3" customWidth="1"/>
    <col min="6" max="6" width="10.44140625" style="2" customWidth="1"/>
    <col min="7" max="10" width="10.44140625" style="3" customWidth="1"/>
    <col min="11" max="11" width="10.44140625" style="32" customWidth="1"/>
    <col min="12" max="12" width="12" style="61" customWidth="1"/>
    <col min="13" max="13" width="13" style="2" customWidth="1"/>
    <col min="14" max="14" width="14.5546875" style="2" customWidth="1"/>
    <col min="15" max="238" width="8.88671875" style="2"/>
    <col min="239" max="239" width="0.5546875" style="2" customWidth="1"/>
    <col min="240" max="240" width="7.5546875" style="2" customWidth="1"/>
    <col min="241" max="241" width="30.33203125" style="2" customWidth="1"/>
    <col min="242" max="242" width="3.6640625" style="2" customWidth="1"/>
    <col min="243" max="243" width="7.44140625" style="2" customWidth="1"/>
    <col min="244" max="244" width="8.88671875" style="2" customWidth="1"/>
    <col min="245" max="245" width="11" style="2" customWidth="1"/>
    <col min="246" max="246" width="7.109375" style="2" customWidth="1"/>
    <col min="247" max="247" width="7.44140625" style="2" customWidth="1"/>
    <col min="248" max="248" width="7.5546875" style="2" customWidth="1"/>
    <col min="249" max="249" width="7.6640625" style="2" customWidth="1"/>
    <col min="250" max="251" width="8.6640625" style="2" customWidth="1"/>
    <col min="252" max="252" width="4.6640625" style="2" customWidth="1"/>
    <col min="253" max="253" width="4.77734375" style="2" customWidth="1"/>
    <col min="254" max="254" width="6" style="2" customWidth="1"/>
    <col min="255" max="255" width="0.5546875" style="2" customWidth="1"/>
    <col min="256" max="494" width="8.88671875" style="2"/>
    <col min="495" max="495" width="0.5546875" style="2" customWidth="1"/>
    <col min="496" max="496" width="7.5546875" style="2" customWidth="1"/>
    <col min="497" max="497" width="30.33203125" style="2" customWidth="1"/>
    <col min="498" max="498" width="3.6640625" style="2" customWidth="1"/>
    <col min="499" max="499" width="7.44140625" style="2" customWidth="1"/>
    <col min="500" max="500" width="8.88671875" style="2" customWidth="1"/>
    <col min="501" max="501" width="11" style="2" customWidth="1"/>
    <col min="502" max="502" width="7.109375" style="2" customWidth="1"/>
    <col min="503" max="503" width="7.44140625" style="2" customWidth="1"/>
    <col min="504" max="504" width="7.5546875" style="2" customWidth="1"/>
    <col min="505" max="505" width="7.6640625" style="2" customWidth="1"/>
    <col min="506" max="507" width="8.6640625" style="2" customWidth="1"/>
    <col min="508" max="508" width="4.6640625" style="2" customWidth="1"/>
    <col min="509" max="509" width="4.77734375" style="2" customWidth="1"/>
    <col min="510" max="510" width="6" style="2" customWidth="1"/>
    <col min="511" max="511" width="0.5546875" style="2" customWidth="1"/>
    <col min="512" max="750" width="8.88671875" style="2"/>
    <col min="751" max="751" width="0.5546875" style="2" customWidth="1"/>
    <col min="752" max="752" width="7.5546875" style="2" customWidth="1"/>
    <col min="753" max="753" width="30.33203125" style="2" customWidth="1"/>
    <col min="754" max="754" width="3.6640625" style="2" customWidth="1"/>
    <col min="755" max="755" width="7.44140625" style="2" customWidth="1"/>
    <col min="756" max="756" width="8.88671875" style="2" customWidth="1"/>
    <col min="757" max="757" width="11" style="2" customWidth="1"/>
    <col min="758" max="758" width="7.109375" style="2" customWidth="1"/>
    <col min="759" max="759" width="7.44140625" style="2" customWidth="1"/>
    <col min="760" max="760" width="7.5546875" style="2" customWidth="1"/>
    <col min="761" max="761" width="7.6640625" style="2" customWidth="1"/>
    <col min="762" max="763" width="8.6640625" style="2" customWidth="1"/>
    <col min="764" max="764" width="4.6640625" style="2" customWidth="1"/>
    <col min="765" max="765" width="4.77734375" style="2" customWidth="1"/>
    <col min="766" max="766" width="6" style="2" customWidth="1"/>
    <col min="767" max="767" width="0.5546875" style="2" customWidth="1"/>
    <col min="768" max="1006" width="8.88671875" style="2"/>
    <col min="1007" max="1007" width="0.5546875" style="2" customWidth="1"/>
    <col min="1008" max="1008" width="7.5546875" style="2" customWidth="1"/>
    <col min="1009" max="1009" width="30.33203125" style="2" customWidth="1"/>
    <col min="1010" max="1010" width="3.6640625" style="2" customWidth="1"/>
    <col min="1011" max="1011" width="7.44140625" style="2" customWidth="1"/>
    <col min="1012" max="1012" width="8.88671875" style="2" customWidth="1"/>
    <col min="1013" max="1013" width="11" style="2" customWidth="1"/>
    <col min="1014" max="1014" width="7.109375" style="2" customWidth="1"/>
    <col min="1015" max="1015" width="7.44140625" style="2" customWidth="1"/>
    <col min="1016" max="1016" width="7.5546875" style="2" customWidth="1"/>
    <col min="1017" max="1017" width="7.6640625" style="2" customWidth="1"/>
    <col min="1018" max="1019" width="8.6640625" style="2" customWidth="1"/>
    <col min="1020" max="1020" width="4.6640625" style="2" customWidth="1"/>
    <col min="1021" max="1021" width="4.77734375" style="2" customWidth="1"/>
    <col min="1022" max="1022" width="6" style="2" customWidth="1"/>
    <col min="1023" max="1023" width="0.5546875" style="2" customWidth="1"/>
    <col min="1024" max="1262" width="8.88671875" style="2"/>
    <col min="1263" max="1263" width="0.5546875" style="2" customWidth="1"/>
    <col min="1264" max="1264" width="7.5546875" style="2" customWidth="1"/>
    <col min="1265" max="1265" width="30.33203125" style="2" customWidth="1"/>
    <col min="1266" max="1266" width="3.6640625" style="2" customWidth="1"/>
    <col min="1267" max="1267" width="7.44140625" style="2" customWidth="1"/>
    <col min="1268" max="1268" width="8.88671875" style="2" customWidth="1"/>
    <col min="1269" max="1269" width="11" style="2" customWidth="1"/>
    <col min="1270" max="1270" width="7.109375" style="2" customWidth="1"/>
    <col min="1271" max="1271" width="7.44140625" style="2" customWidth="1"/>
    <col min="1272" max="1272" width="7.5546875" style="2" customWidth="1"/>
    <col min="1273" max="1273" width="7.6640625" style="2" customWidth="1"/>
    <col min="1274" max="1275" width="8.6640625" style="2" customWidth="1"/>
    <col min="1276" max="1276" width="4.6640625" style="2" customWidth="1"/>
    <col min="1277" max="1277" width="4.77734375" style="2" customWidth="1"/>
    <col min="1278" max="1278" width="6" style="2" customWidth="1"/>
    <col min="1279" max="1279" width="0.5546875" style="2" customWidth="1"/>
    <col min="1280" max="1518" width="8.88671875" style="2"/>
    <col min="1519" max="1519" width="0.5546875" style="2" customWidth="1"/>
    <col min="1520" max="1520" width="7.5546875" style="2" customWidth="1"/>
    <col min="1521" max="1521" width="30.33203125" style="2" customWidth="1"/>
    <col min="1522" max="1522" width="3.6640625" style="2" customWidth="1"/>
    <col min="1523" max="1523" width="7.44140625" style="2" customWidth="1"/>
    <col min="1524" max="1524" width="8.88671875" style="2" customWidth="1"/>
    <col min="1525" max="1525" width="11" style="2" customWidth="1"/>
    <col min="1526" max="1526" width="7.109375" style="2" customWidth="1"/>
    <col min="1527" max="1527" width="7.44140625" style="2" customWidth="1"/>
    <col min="1528" max="1528" width="7.5546875" style="2" customWidth="1"/>
    <col min="1529" max="1529" width="7.6640625" style="2" customWidth="1"/>
    <col min="1530" max="1531" width="8.6640625" style="2" customWidth="1"/>
    <col min="1532" max="1532" width="4.6640625" style="2" customWidth="1"/>
    <col min="1533" max="1533" width="4.77734375" style="2" customWidth="1"/>
    <col min="1534" max="1534" width="6" style="2" customWidth="1"/>
    <col min="1535" max="1535" width="0.5546875" style="2" customWidth="1"/>
    <col min="1536" max="1774" width="8.88671875" style="2"/>
    <col min="1775" max="1775" width="0.5546875" style="2" customWidth="1"/>
    <col min="1776" max="1776" width="7.5546875" style="2" customWidth="1"/>
    <col min="1777" max="1777" width="30.33203125" style="2" customWidth="1"/>
    <col min="1778" max="1778" width="3.6640625" style="2" customWidth="1"/>
    <col min="1779" max="1779" width="7.44140625" style="2" customWidth="1"/>
    <col min="1780" max="1780" width="8.88671875" style="2" customWidth="1"/>
    <col min="1781" max="1781" width="11" style="2" customWidth="1"/>
    <col min="1782" max="1782" width="7.109375" style="2" customWidth="1"/>
    <col min="1783" max="1783" width="7.44140625" style="2" customWidth="1"/>
    <col min="1784" max="1784" width="7.5546875" style="2" customWidth="1"/>
    <col min="1785" max="1785" width="7.6640625" style="2" customWidth="1"/>
    <col min="1786" max="1787" width="8.6640625" style="2" customWidth="1"/>
    <col min="1788" max="1788" width="4.6640625" style="2" customWidth="1"/>
    <col min="1789" max="1789" width="4.77734375" style="2" customWidth="1"/>
    <col min="1790" max="1790" width="6" style="2" customWidth="1"/>
    <col min="1791" max="1791" width="0.5546875" style="2" customWidth="1"/>
    <col min="1792" max="2030" width="8.88671875" style="2"/>
    <col min="2031" max="2031" width="0.5546875" style="2" customWidth="1"/>
    <col min="2032" max="2032" width="7.5546875" style="2" customWidth="1"/>
    <col min="2033" max="2033" width="30.33203125" style="2" customWidth="1"/>
    <col min="2034" max="2034" width="3.6640625" style="2" customWidth="1"/>
    <col min="2035" max="2035" width="7.44140625" style="2" customWidth="1"/>
    <col min="2036" max="2036" width="8.88671875" style="2" customWidth="1"/>
    <col min="2037" max="2037" width="11" style="2" customWidth="1"/>
    <col min="2038" max="2038" width="7.109375" style="2" customWidth="1"/>
    <col min="2039" max="2039" width="7.44140625" style="2" customWidth="1"/>
    <col min="2040" max="2040" width="7.5546875" style="2" customWidth="1"/>
    <col min="2041" max="2041" width="7.6640625" style="2" customWidth="1"/>
    <col min="2042" max="2043" width="8.6640625" style="2" customWidth="1"/>
    <col min="2044" max="2044" width="4.6640625" style="2" customWidth="1"/>
    <col min="2045" max="2045" width="4.77734375" style="2" customWidth="1"/>
    <col min="2046" max="2046" width="6" style="2" customWidth="1"/>
    <col min="2047" max="2047" width="0.5546875" style="2" customWidth="1"/>
    <col min="2048" max="2286" width="8.88671875" style="2"/>
    <col min="2287" max="2287" width="0.5546875" style="2" customWidth="1"/>
    <col min="2288" max="2288" width="7.5546875" style="2" customWidth="1"/>
    <col min="2289" max="2289" width="30.33203125" style="2" customWidth="1"/>
    <col min="2290" max="2290" width="3.6640625" style="2" customWidth="1"/>
    <col min="2291" max="2291" width="7.44140625" style="2" customWidth="1"/>
    <col min="2292" max="2292" width="8.88671875" style="2" customWidth="1"/>
    <col min="2293" max="2293" width="11" style="2" customWidth="1"/>
    <col min="2294" max="2294" width="7.109375" style="2" customWidth="1"/>
    <col min="2295" max="2295" width="7.44140625" style="2" customWidth="1"/>
    <col min="2296" max="2296" width="7.5546875" style="2" customWidth="1"/>
    <col min="2297" max="2297" width="7.6640625" style="2" customWidth="1"/>
    <col min="2298" max="2299" width="8.6640625" style="2" customWidth="1"/>
    <col min="2300" max="2300" width="4.6640625" style="2" customWidth="1"/>
    <col min="2301" max="2301" width="4.77734375" style="2" customWidth="1"/>
    <col min="2302" max="2302" width="6" style="2" customWidth="1"/>
    <col min="2303" max="2303" width="0.5546875" style="2" customWidth="1"/>
    <col min="2304" max="2542" width="8.88671875" style="2"/>
    <col min="2543" max="2543" width="0.5546875" style="2" customWidth="1"/>
    <col min="2544" max="2544" width="7.5546875" style="2" customWidth="1"/>
    <col min="2545" max="2545" width="30.33203125" style="2" customWidth="1"/>
    <col min="2546" max="2546" width="3.6640625" style="2" customWidth="1"/>
    <col min="2547" max="2547" width="7.44140625" style="2" customWidth="1"/>
    <col min="2548" max="2548" width="8.88671875" style="2" customWidth="1"/>
    <col min="2549" max="2549" width="11" style="2" customWidth="1"/>
    <col min="2550" max="2550" width="7.109375" style="2" customWidth="1"/>
    <col min="2551" max="2551" width="7.44140625" style="2" customWidth="1"/>
    <col min="2552" max="2552" width="7.5546875" style="2" customWidth="1"/>
    <col min="2553" max="2553" width="7.6640625" style="2" customWidth="1"/>
    <col min="2554" max="2555" width="8.6640625" style="2" customWidth="1"/>
    <col min="2556" max="2556" width="4.6640625" style="2" customWidth="1"/>
    <col min="2557" max="2557" width="4.77734375" style="2" customWidth="1"/>
    <col min="2558" max="2558" width="6" style="2" customWidth="1"/>
    <col min="2559" max="2559" width="0.5546875" style="2" customWidth="1"/>
    <col min="2560" max="2798" width="8.88671875" style="2"/>
    <col min="2799" max="2799" width="0.5546875" style="2" customWidth="1"/>
    <col min="2800" max="2800" width="7.5546875" style="2" customWidth="1"/>
    <col min="2801" max="2801" width="30.33203125" style="2" customWidth="1"/>
    <col min="2802" max="2802" width="3.6640625" style="2" customWidth="1"/>
    <col min="2803" max="2803" width="7.44140625" style="2" customWidth="1"/>
    <col min="2804" max="2804" width="8.88671875" style="2" customWidth="1"/>
    <col min="2805" max="2805" width="11" style="2" customWidth="1"/>
    <col min="2806" max="2806" width="7.109375" style="2" customWidth="1"/>
    <col min="2807" max="2807" width="7.44140625" style="2" customWidth="1"/>
    <col min="2808" max="2808" width="7.5546875" style="2" customWidth="1"/>
    <col min="2809" max="2809" width="7.6640625" style="2" customWidth="1"/>
    <col min="2810" max="2811" width="8.6640625" style="2" customWidth="1"/>
    <col min="2812" max="2812" width="4.6640625" style="2" customWidth="1"/>
    <col min="2813" max="2813" width="4.77734375" style="2" customWidth="1"/>
    <col min="2814" max="2814" width="6" style="2" customWidth="1"/>
    <col min="2815" max="2815" width="0.5546875" style="2" customWidth="1"/>
    <col min="2816" max="3054" width="8.88671875" style="2"/>
    <col min="3055" max="3055" width="0.5546875" style="2" customWidth="1"/>
    <col min="3056" max="3056" width="7.5546875" style="2" customWidth="1"/>
    <col min="3057" max="3057" width="30.33203125" style="2" customWidth="1"/>
    <col min="3058" max="3058" width="3.6640625" style="2" customWidth="1"/>
    <col min="3059" max="3059" width="7.44140625" style="2" customWidth="1"/>
    <col min="3060" max="3060" width="8.88671875" style="2" customWidth="1"/>
    <col min="3061" max="3061" width="11" style="2" customWidth="1"/>
    <col min="3062" max="3062" width="7.109375" style="2" customWidth="1"/>
    <col min="3063" max="3063" width="7.44140625" style="2" customWidth="1"/>
    <col min="3064" max="3064" width="7.5546875" style="2" customWidth="1"/>
    <col min="3065" max="3065" width="7.6640625" style="2" customWidth="1"/>
    <col min="3066" max="3067" width="8.6640625" style="2" customWidth="1"/>
    <col min="3068" max="3068" width="4.6640625" style="2" customWidth="1"/>
    <col min="3069" max="3069" width="4.77734375" style="2" customWidth="1"/>
    <col min="3070" max="3070" width="6" style="2" customWidth="1"/>
    <col min="3071" max="3071" width="0.5546875" style="2" customWidth="1"/>
    <col min="3072" max="3310" width="8.88671875" style="2"/>
    <col min="3311" max="3311" width="0.5546875" style="2" customWidth="1"/>
    <col min="3312" max="3312" width="7.5546875" style="2" customWidth="1"/>
    <col min="3313" max="3313" width="30.33203125" style="2" customWidth="1"/>
    <col min="3314" max="3314" width="3.6640625" style="2" customWidth="1"/>
    <col min="3315" max="3315" width="7.44140625" style="2" customWidth="1"/>
    <col min="3316" max="3316" width="8.88671875" style="2" customWidth="1"/>
    <col min="3317" max="3317" width="11" style="2" customWidth="1"/>
    <col min="3318" max="3318" width="7.109375" style="2" customWidth="1"/>
    <col min="3319" max="3319" width="7.44140625" style="2" customWidth="1"/>
    <col min="3320" max="3320" width="7.5546875" style="2" customWidth="1"/>
    <col min="3321" max="3321" width="7.6640625" style="2" customWidth="1"/>
    <col min="3322" max="3323" width="8.6640625" style="2" customWidth="1"/>
    <col min="3324" max="3324" width="4.6640625" style="2" customWidth="1"/>
    <col min="3325" max="3325" width="4.77734375" style="2" customWidth="1"/>
    <col min="3326" max="3326" width="6" style="2" customWidth="1"/>
    <col min="3327" max="3327" width="0.5546875" style="2" customWidth="1"/>
    <col min="3328" max="3566" width="8.88671875" style="2"/>
    <col min="3567" max="3567" width="0.5546875" style="2" customWidth="1"/>
    <col min="3568" max="3568" width="7.5546875" style="2" customWidth="1"/>
    <col min="3569" max="3569" width="30.33203125" style="2" customWidth="1"/>
    <col min="3570" max="3570" width="3.6640625" style="2" customWidth="1"/>
    <col min="3571" max="3571" width="7.44140625" style="2" customWidth="1"/>
    <col min="3572" max="3572" width="8.88671875" style="2" customWidth="1"/>
    <col min="3573" max="3573" width="11" style="2" customWidth="1"/>
    <col min="3574" max="3574" width="7.109375" style="2" customWidth="1"/>
    <col min="3575" max="3575" width="7.44140625" style="2" customWidth="1"/>
    <col min="3576" max="3576" width="7.5546875" style="2" customWidth="1"/>
    <col min="3577" max="3577" width="7.6640625" style="2" customWidth="1"/>
    <col min="3578" max="3579" width="8.6640625" style="2" customWidth="1"/>
    <col min="3580" max="3580" width="4.6640625" style="2" customWidth="1"/>
    <col min="3581" max="3581" width="4.77734375" style="2" customWidth="1"/>
    <col min="3582" max="3582" width="6" style="2" customWidth="1"/>
    <col min="3583" max="3583" width="0.5546875" style="2" customWidth="1"/>
    <col min="3584" max="3822" width="8.88671875" style="2"/>
    <col min="3823" max="3823" width="0.5546875" style="2" customWidth="1"/>
    <col min="3824" max="3824" width="7.5546875" style="2" customWidth="1"/>
    <col min="3825" max="3825" width="30.33203125" style="2" customWidth="1"/>
    <col min="3826" max="3826" width="3.6640625" style="2" customWidth="1"/>
    <col min="3827" max="3827" width="7.44140625" style="2" customWidth="1"/>
    <col min="3828" max="3828" width="8.88671875" style="2" customWidth="1"/>
    <col min="3829" max="3829" width="11" style="2" customWidth="1"/>
    <col min="3830" max="3830" width="7.109375" style="2" customWidth="1"/>
    <col min="3831" max="3831" width="7.44140625" style="2" customWidth="1"/>
    <col min="3832" max="3832" width="7.5546875" style="2" customWidth="1"/>
    <col min="3833" max="3833" width="7.6640625" style="2" customWidth="1"/>
    <col min="3834" max="3835" width="8.6640625" style="2" customWidth="1"/>
    <col min="3836" max="3836" width="4.6640625" style="2" customWidth="1"/>
    <col min="3837" max="3837" width="4.77734375" style="2" customWidth="1"/>
    <col min="3838" max="3838" width="6" style="2" customWidth="1"/>
    <col min="3839" max="3839" width="0.5546875" style="2" customWidth="1"/>
    <col min="3840" max="4078" width="8.88671875" style="2"/>
    <col min="4079" max="4079" width="0.5546875" style="2" customWidth="1"/>
    <col min="4080" max="4080" width="7.5546875" style="2" customWidth="1"/>
    <col min="4081" max="4081" width="30.33203125" style="2" customWidth="1"/>
    <col min="4082" max="4082" width="3.6640625" style="2" customWidth="1"/>
    <col min="4083" max="4083" width="7.44140625" style="2" customWidth="1"/>
    <col min="4084" max="4084" width="8.88671875" style="2" customWidth="1"/>
    <col min="4085" max="4085" width="11" style="2" customWidth="1"/>
    <col min="4086" max="4086" width="7.109375" style="2" customWidth="1"/>
    <col min="4087" max="4087" width="7.44140625" style="2" customWidth="1"/>
    <col min="4088" max="4088" width="7.5546875" style="2" customWidth="1"/>
    <col min="4089" max="4089" width="7.6640625" style="2" customWidth="1"/>
    <col min="4090" max="4091" width="8.6640625" style="2" customWidth="1"/>
    <col min="4092" max="4092" width="4.6640625" style="2" customWidth="1"/>
    <col min="4093" max="4093" width="4.77734375" style="2" customWidth="1"/>
    <col min="4094" max="4094" width="6" style="2" customWidth="1"/>
    <col min="4095" max="4095" width="0.5546875" style="2" customWidth="1"/>
    <col min="4096" max="4334" width="8.88671875" style="2"/>
    <col min="4335" max="4335" width="0.5546875" style="2" customWidth="1"/>
    <col min="4336" max="4336" width="7.5546875" style="2" customWidth="1"/>
    <col min="4337" max="4337" width="30.33203125" style="2" customWidth="1"/>
    <col min="4338" max="4338" width="3.6640625" style="2" customWidth="1"/>
    <col min="4339" max="4339" width="7.44140625" style="2" customWidth="1"/>
    <col min="4340" max="4340" width="8.88671875" style="2" customWidth="1"/>
    <col min="4341" max="4341" width="11" style="2" customWidth="1"/>
    <col min="4342" max="4342" width="7.109375" style="2" customWidth="1"/>
    <col min="4343" max="4343" width="7.44140625" style="2" customWidth="1"/>
    <col min="4344" max="4344" width="7.5546875" style="2" customWidth="1"/>
    <col min="4345" max="4345" width="7.6640625" style="2" customWidth="1"/>
    <col min="4346" max="4347" width="8.6640625" style="2" customWidth="1"/>
    <col min="4348" max="4348" width="4.6640625" style="2" customWidth="1"/>
    <col min="4349" max="4349" width="4.77734375" style="2" customWidth="1"/>
    <col min="4350" max="4350" width="6" style="2" customWidth="1"/>
    <col min="4351" max="4351" width="0.5546875" style="2" customWidth="1"/>
    <col min="4352" max="4590" width="8.88671875" style="2"/>
    <col min="4591" max="4591" width="0.5546875" style="2" customWidth="1"/>
    <col min="4592" max="4592" width="7.5546875" style="2" customWidth="1"/>
    <col min="4593" max="4593" width="30.33203125" style="2" customWidth="1"/>
    <col min="4594" max="4594" width="3.6640625" style="2" customWidth="1"/>
    <col min="4595" max="4595" width="7.44140625" style="2" customWidth="1"/>
    <col min="4596" max="4596" width="8.88671875" style="2" customWidth="1"/>
    <col min="4597" max="4597" width="11" style="2" customWidth="1"/>
    <col min="4598" max="4598" width="7.109375" style="2" customWidth="1"/>
    <col min="4599" max="4599" width="7.44140625" style="2" customWidth="1"/>
    <col min="4600" max="4600" width="7.5546875" style="2" customWidth="1"/>
    <col min="4601" max="4601" width="7.6640625" style="2" customWidth="1"/>
    <col min="4602" max="4603" width="8.6640625" style="2" customWidth="1"/>
    <col min="4604" max="4604" width="4.6640625" style="2" customWidth="1"/>
    <col min="4605" max="4605" width="4.77734375" style="2" customWidth="1"/>
    <col min="4606" max="4606" width="6" style="2" customWidth="1"/>
    <col min="4607" max="4607" width="0.5546875" style="2" customWidth="1"/>
    <col min="4608" max="4846" width="8.88671875" style="2"/>
    <col min="4847" max="4847" width="0.5546875" style="2" customWidth="1"/>
    <col min="4848" max="4848" width="7.5546875" style="2" customWidth="1"/>
    <col min="4849" max="4849" width="30.33203125" style="2" customWidth="1"/>
    <col min="4850" max="4850" width="3.6640625" style="2" customWidth="1"/>
    <col min="4851" max="4851" width="7.44140625" style="2" customWidth="1"/>
    <col min="4852" max="4852" width="8.88671875" style="2" customWidth="1"/>
    <col min="4853" max="4853" width="11" style="2" customWidth="1"/>
    <col min="4854" max="4854" width="7.109375" style="2" customWidth="1"/>
    <col min="4855" max="4855" width="7.44140625" style="2" customWidth="1"/>
    <col min="4856" max="4856" width="7.5546875" style="2" customWidth="1"/>
    <col min="4857" max="4857" width="7.6640625" style="2" customWidth="1"/>
    <col min="4858" max="4859" width="8.6640625" style="2" customWidth="1"/>
    <col min="4860" max="4860" width="4.6640625" style="2" customWidth="1"/>
    <col min="4861" max="4861" width="4.77734375" style="2" customWidth="1"/>
    <col min="4862" max="4862" width="6" style="2" customWidth="1"/>
    <col min="4863" max="4863" width="0.5546875" style="2" customWidth="1"/>
    <col min="4864" max="5102" width="8.88671875" style="2"/>
    <col min="5103" max="5103" width="0.5546875" style="2" customWidth="1"/>
    <col min="5104" max="5104" width="7.5546875" style="2" customWidth="1"/>
    <col min="5105" max="5105" width="30.33203125" style="2" customWidth="1"/>
    <col min="5106" max="5106" width="3.6640625" style="2" customWidth="1"/>
    <col min="5107" max="5107" width="7.44140625" style="2" customWidth="1"/>
    <col min="5108" max="5108" width="8.88671875" style="2" customWidth="1"/>
    <col min="5109" max="5109" width="11" style="2" customWidth="1"/>
    <col min="5110" max="5110" width="7.109375" style="2" customWidth="1"/>
    <col min="5111" max="5111" width="7.44140625" style="2" customWidth="1"/>
    <col min="5112" max="5112" width="7.5546875" style="2" customWidth="1"/>
    <col min="5113" max="5113" width="7.6640625" style="2" customWidth="1"/>
    <col min="5114" max="5115" width="8.6640625" style="2" customWidth="1"/>
    <col min="5116" max="5116" width="4.6640625" style="2" customWidth="1"/>
    <col min="5117" max="5117" width="4.77734375" style="2" customWidth="1"/>
    <col min="5118" max="5118" width="6" style="2" customWidth="1"/>
    <col min="5119" max="5119" width="0.5546875" style="2" customWidth="1"/>
    <col min="5120" max="5358" width="8.88671875" style="2"/>
    <col min="5359" max="5359" width="0.5546875" style="2" customWidth="1"/>
    <col min="5360" max="5360" width="7.5546875" style="2" customWidth="1"/>
    <col min="5361" max="5361" width="30.33203125" style="2" customWidth="1"/>
    <col min="5362" max="5362" width="3.6640625" style="2" customWidth="1"/>
    <col min="5363" max="5363" width="7.44140625" style="2" customWidth="1"/>
    <col min="5364" max="5364" width="8.88671875" style="2" customWidth="1"/>
    <col min="5365" max="5365" width="11" style="2" customWidth="1"/>
    <col min="5366" max="5366" width="7.109375" style="2" customWidth="1"/>
    <col min="5367" max="5367" width="7.44140625" style="2" customWidth="1"/>
    <col min="5368" max="5368" width="7.5546875" style="2" customWidth="1"/>
    <col min="5369" max="5369" width="7.6640625" style="2" customWidth="1"/>
    <col min="5370" max="5371" width="8.6640625" style="2" customWidth="1"/>
    <col min="5372" max="5372" width="4.6640625" style="2" customWidth="1"/>
    <col min="5373" max="5373" width="4.77734375" style="2" customWidth="1"/>
    <col min="5374" max="5374" width="6" style="2" customWidth="1"/>
    <col min="5375" max="5375" width="0.5546875" style="2" customWidth="1"/>
    <col min="5376" max="5614" width="8.88671875" style="2"/>
    <col min="5615" max="5615" width="0.5546875" style="2" customWidth="1"/>
    <col min="5616" max="5616" width="7.5546875" style="2" customWidth="1"/>
    <col min="5617" max="5617" width="30.33203125" style="2" customWidth="1"/>
    <col min="5618" max="5618" width="3.6640625" style="2" customWidth="1"/>
    <col min="5619" max="5619" width="7.44140625" style="2" customWidth="1"/>
    <col min="5620" max="5620" width="8.88671875" style="2" customWidth="1"/>
    <col min="5621" max="5621" width="11" style="2" customWidth="1"/>
    <col min="5622" max="5622" width="7.109375" style="2" customWidth="1"/>
    <col min="5623" max="5623" width="7.44140625" style="2" customWidth="1"/>
    <col min="5624" max="5624" width="7.5546875" style="2" customWidth="1"/>
    <col min="5625" max="5625" width="7.6640625" style="2" customWidth="1"/>
    <col min="5626" max="5627" width="8.6640625" style="2" customWidth="1"/>
    <col min="5628" max="5628" width="4.6640625" style="2" customWidth="1"/>
    <col min="5629" max="5629" width="4.77734375" style="2" customWidth="1"/>
    <col min="5630" max="5630" width="6" style="2" customWidth="1"/>
    <col min="5631" max="5631" width="0.5546875" style="2" customWidth="1"/>
    <col min="5632" max="5870" width="8.88671875" style="2"/>
    <col min="5871" max="5871" width="0.5546875" style="2" customWidth="1"/>
    <col min="5872" max="5872" width="7.5546875" style="2" customWidth="1"/>
    <col min="5873" max="5873" width="30.33203125" style="2" customWidth="1"/>
    <col min="5874" max="5874" width="3.6640625" style="2" customWidth="1"/>
    <col min="5875" max="5875" width="7.44140625" style="2" customWidth="1"/>
    <col min="5876" max="5876" width="8.88671875" style="2" customWidth="1"/>
    <col min="5877" max="5877" width="11" style="2" customWidth="1"/>
    <col min="5878" max="5878" width="7.109375" style="2" customWidth="1"/>
    <col min="5879" max="5879" width="7.44140625" style="2" customWidth="1"/>
    <col min="5880" max="5880" width="7.5546875" style="2" customWidth="1"/>
    <col min="5881" max="5881" width="7.6640625" style="2" customWidth="1"/>
    <col min="5882" max="5883" width="8.6640625" style="2" customWidth="1"/>
    <col min="5884" max="5884" width="4.6640625" style="2" customWidth="1"/>
    <col min="5885" max="5885" width="4.77734375" style="2" customWidth="1"/>
    <col min="5886" max="5886" width="6" style="2" customWidth="1"/>
    <col min="5887" max="5887" width="0.5546875" style="2" customWidth="1"/>
    <col min="5888" max="6126" width="8.88671875" style="2"/>
    <col min="6127" max="6127" width="0.5546875" style="2" customWidth="1"/>
    <col min="6128" max="6128" width="7.5546875" style="2" customWidth="1"/>
    <col min="6129" max="6129" width="30.33203125" style="2" customWidth="1"/>
    <col min="6130" max="6130" width="3.6640625" style="2" customWidth="1"/>
    <col min="6131" max="6131" width="7.44140625" style="2" customWidth="1"/>
    <col min="6132" max="6132" width="8.88671875" style="2" customWidth="1"/>
    <col min="6133" max="6133" width="11" style="2" customWidth="1"/>
    <col min="6134" max="6134" width="7.109375" style="2" customWidth="1"/>
    <col min="6135" max="6135" width="7.44140625" style="2" customWidth="1"/>
    <col min="6136" max="6136" width="7.5546875" style="2" customWidth="1"/>
    <col min="6137" max="6137" width="7.6640625" style="2" customWidth="1"/>
    <col min="6138" max="6139" width="8.6640625" style="2" customWidth="1"/>
    <col min="6140" max="6140" width="4.6640625" style="2" customWidth="1"/>
    <col min="6141" max="6141" width="4.77734375" style="2" customWidth="1"/>
    <col min="6142" max="6142" width="6" style="2" customWidth="1"/>
    <col min="6143" max="6143" width="0.5546875" style="2" customWidth="1"/>
    <col min="6144" max="6382" width="8.88671875" style="2"/>
    <col min="6383" max="6383" width="0.5546875" style="2" customWidth="1"/>
    <col min="6384" max="6384" width="7.5546875" style="2" customWidth="1"/>
    <col min="6385" max="6385" width="30.33203125" style="2" customWidth="1"/>
    <col min="6386" max="6386" width="3.6640625" style="2" customWidth="1"/>
    <col min="6387" max="6387" width="7.44140625" style="2" customWidth="1"/>
    <col min="6388" max="6388" width="8.88671875" style="2" customWidth="1"/>
    <col min="6389" max="6389" width="11" style="2" customWidth="1"/>
    <col min="6390" max="6390" width="7.109375" style="2" customWidth="1"/>
    <col min="6391" max="6391" width="7.44140625" style="2" customWidth="1"/>
    <col min="6392" max="6392" width="7.5546875" style="2" customWidth="1"/>
    <col min="6393" max="6393" width="7.6640625" style="2" customWidth="1"/>
    <col min="6394" max="6395" width="8.6640625" style="2" customWidth="1"/>
    <col min="6396" max="6396" width="4.6640625" style="2" customWidth="1"/>
    <col min="6397" max="6397" width="4.77734375" style="2" customWidth="1"/>
    <col min="6398" max="6398" width="6" style="2" customWidth="1"/>
    <col min="6399" max="6399" width="0.5546875" style="2" customWidth="1"/>
    <col min="6400" max="6638" width="8.88671875" style="2"/>
    <col min="6639" max="6639" width="0.5546875" style="2" customWidth="1"/>
    <col min="6640" max="6640" width="7.5546875" style="2" customWidth="1"/>
    <col min="6641" max="6641" width="30.33203125" style="2" customWidth="1"/>
    <col min="6642" max="6642" width="3.6640625" style="2" customWidth="1"/>
    <col min="6643" max="6643" width="7.44140625" style="2" customWidth="1"/>
    <col min="6644" max="6644" width="8.88671875" style="2" customWidth="1"/>
    <col min="6645" max="6645" width="11" style="2" customWidth="1"/>
    <col min="6646" max="6646" width="7.109375" style="2" customWidth="1"/>
    <col min="6647" max="6647" width="7.44140625" style="2" customWidth="1"/>
    <col min="6648" max="6648" width="7.5546875" style="2" customWidth="1"/>
    <col min="6649" max="6649" width="7.6640625" style="2" customWidth="1"/>
    <col min="6650" max="6651" width="8.6640625" style="2" customWidth="1"/>
    <col min="6652" max="6652" width="4.6640625" style="2" customWidth="1"/>
    <col min="6653" max="6653" width="4.77734375" style="2" customWidth="1"/>
    <col min="6654" max="6654" width="6" style="2" customWidth="1"/>
    <col min="6655" max="6655" width="0.5546875" style="2" customWidth="1"/>
    <col min="6656" max="6894" width="8.88671875" style="2"/>
    <col min="6895" max="6895" width="0.5546875" style="2" customWidth="1"/>
    <col min="6896" max="6896" width="7.5546875" style="2" customWidth="1"/>
    <col min="6897" max="6897" width="30.33203125" style="2" customWidth="1"/>
    <col min="6898" max="6898" width="3.6640625" style="2" customWidth="1"/>
    <col min="6899" max="6899" width="7.44140625" style="2" customWidth="1"/>
    <col min="6900" max="6900" width="8.88671875" style="2" customWidth="1"/>
    <col min="6901" max="6901" width="11" style="2" customWidth="1"/>
    <col min="6902" max="6902" width="7.109375" style="2" customWidth="1"/>
    <col min="6903" max="6903" width="7.44140625" style="2" customWidth="1"/>
    <col min="6904" max="6904" width="7.5546875" style="2" customWidth="1"/>
    <col min="6905" max="6905" width="7.6640625" style="2" customWidth="1"/>
    <col min="6906" max="6907" width="8.6640625" style="2" customWidth="1"/>
    <col min="6908" max="6908" width="4.6640625" style="2" customWidth="1"/>
    <col min="6909" max="6909" width="4.77734375" style="2" customWidth="1"/>
    <col min="6910" max="6910" width="6" style="2" customWidth="1"/>
    <col min="6911" max="6911" width="0.5546875" style="2" customWidth="1"/>
    <col min="6912" max="7150" width="8.88671875" style="2"/>
    <col min="7151" max="7151" width="0.5546875" style="2" customWidth="1"/>
    <col min="7152" max="7152" width="7.5546875" style="2" customWidth="1"/>
    <col min="7153" max="7153" width="30.33203125" style="2" customWidth="1"/>
    <col min="7154" max="7154" width="3.6640625" style="2" customWidth="1"/>
    <col min="7155" max="7155" width="7.44140625" style="2" customWidth="1"/>
    <col min="7156" max="7156" width="8.88671875" style="2" customWidth="1"/>
    <col min="7157" max="7157" width="11" style="2" customWidth="1"/>
    <col min="7158" max="7158" width="7.109375" style="2" customWidth="1"/>
    <col min="7159" max="7159" width="7.44140625" style="2" customWidth="1"/>
    <col min="7160" max="7160" width="7.5546875" style="2" customWidth="1"/>
    <col min="7161" max="7161" width="7.6640625" style="2" customWidth="1"/>
    <col min="7162" max="7163" width="8.6640625" style="2" customWidth="1"/>
    <col min="7164" max="7164" width="4.6640625" style="2" customWidth="1"/>
    <col min="7165" max="7165" width="4.77734375" style="2" customWidth="1"/>
    <col min="7166" max="7166" width="6" style="2" customWidth="1"/>
    <col min="7167" max="7167" width="0.5546875" style="2" customWidth="1"/>
    <col min="7168" max="7406" width="8.88671875" style="2"/>
    <col min="7407" max="7407" width="0.5546875" style="2" customWidth="1"/>
    <col min="7408" max="7408" width="7.5546875" style="2" customWidth="1"/>
    <col min="7409" max="7409" width="30.33203125" style="2" customWidth="1"/>
    <col min="7410" max="7410" width="3.6640625" style="2" customWidth="1"/>
    <col min="7411" max="7411" width="7.44140625" style="2" customWidth="1"/>
    <col min="7412" max="7412" width="8.88671875" style="2" customWidth="1"/>
    <col min="7413" max="7413" width="11" style="2" customWidth="1"/>
    <col min="7414" max="7414" width="7.109375" style="2" customWidth="1"/>
    <col min="7415" max="7415" width="7.44140625" style="2" customWidth="1"/>
    <col min="7416" max="7416" width="7.5546875" style="2" customWidth="1"/>
    <col min="7417" max="7417" width="7.6640625" style="2" customWidth="1"/>
    <col min="7418" max="7419" width="8.6640625" style="2" customWidth="1"/>
    <col min="7420" max="7420" width="4.6640625" style="2" customWidth="1"/>
    <col min="7421" max="7421" width="4.77734375" style="2" customWidth="1"/>
    <col min="7422" max="7422" width="6" style="2" customWidth="1"/>
    <col min="7423" max="7423" width="0.5546875" style="2" customWidth="1"/>
    <col min="7424" max="7662" width="8.88671875" style="2"/>
    <col min="7663" max="7663" width="0.5546875" style="2" customWidth="1"/>
    <col min="7664" max="7664" width="7.5546875" style="2" customWidth="1"/>
    <col min="7665" max="7665" width="30.33203125" style="2" customWidth="1"/>
    <col min="7666" max="7666" width="3.6640625" style="2" customWidth="1"/>
    <col min="7667" max="7667" width="7.44140625" style="2" customWidth="1"/>
    <col min="7668" max="7668" width="8.88671875" style="2" customWidth="1"/>
    <col min="7669" max="7669" width="11" style="2" customWidth="1"/>
    <col min="7670" max="7670" width="7.109375" style="2" customWidth="1"/>
    <col min="7671" max="7671" width="7.44140625" style="2" customWidth="1"/>
    <col min="7672" max="7672" width="7.5546875" style="2" customWidth="1"/>
    <col min="7673" max="7673" width="7.6640625" style="2" customWidth="1"/>
    <col min="7674" max="7675" width="8.6640625" style="2" customWidth="1"/>
    <col min="7676" max="7676" width="4.6640625" style="2" customWidth="1"/>
    <col min="7677" max="7677" width="4.77734375" style="2" customWidth="1"/>
    <col min="7678" max="7678" width="6" style="2" customWidth="1"/>
    <col min="7679" max="7679" width="0.5546875" style="2" customWidth="1"/>
    <col min="7680" max="7918" width="8.88671875" style="2"/>
    <col min="7919" max="7919" width="0.5546875" style="2" customWidth="1"/>
    <col min="7920" max="7920" width="7.5546875" style="2" customWidth="1"/>
    <col min="7921" max="7921" width="30.33203125" style="2" customWidth="1"/>
    <col min="7922" max="7922" width="3.6640625" style="2" customWidth="1"/>
    <col min="7923" max="7923" width="7.44140625" style="2" customWidth="1"/>
    <col min="7924" max="7924" width="8.88671875" style="2" customWidth="1"/>
    <col min="7925" max="7925" width="11" style="2" customWidth="1"/>
    <col min="7926" max="7926" width="7.109375" style="2" customWidth="1"/>
    <col min="7927" max="7927" width="7.44140625" style="2" customWidth="1"/>
    <col min="7928" max="7928" width="7.5546875" style="2" customWidth="1"/>
    <col min="7929" max="7929" width="7.6640625" style="2" customWidth="1"/>
    <col min="7930" max="7931" width="8.6640625" style="2" customWidth="1"/>
    <col min="7932" max="7932" width="4.6640625" style="2" customWidth="1"/>
    <col min="7933" max="7933" width="4.77734375" style="2" customWidth="1"/>
    <col min="7934" max="7934" width="6" style="2" customWidth="1"/>
    <col min="7935" max="7935" width="0.5546875" style="2" customWidth="1"/>
    <col min="7936" max="8174" width="8.88671875" style="2"/>
    <col min="8175" max="8175" width="0.5546875" style="2" customWidth="1"/>
    <col min="8176" max="8176" width="7.5546875" style="2" customWidth="1"/>
    <col min="8177" max="8177" width="30.33203125" style="2" customWidth="1"/>
    <col min="8178" max="8178" width="3.6640625" style="2" customWidth="1"/>
    <col min="8179" max="8179" width="7.44140625" style="2" customWidth="1"/>
    <col min="8180" max="8180" width="8.88671875" style="2" customWidth="1"/>
    <col min="8181" max="8181" width="11" style="2" customWidth="1"/>
    <col min="8182" max="8182" width="7.109375" style="2" customWidth="1"/>
    <col min="8183" max="8183" width="7.44140625" style="2" customWidth="1"/>
    <col min="8184" max="8184" width="7.5546875" style="2" customWidth="1"/>
    <col min="8185" max="8185" width="7.6640625" style="2" customWidth="1"/>
    <col min="8186" max="8187" width="8.6640625" style="2" customWidth="1"/>
    <col min="8188" max="8188" width="4.6640625" style="2" customWidth="1"/>
    <col min="8189" max="8189" width="4.77734375" style="2" customWidth="1"/>
    <col min="8190" max="8190" width="6" style="2" customWidth="1"/>
    <col min="8191" max="8191" width="0.5546875" style="2" customWidth="1"/>
    <col min="8192" max="8430" width="8.88671875" style="2"/>
    <col min="8431" max="8431" width="0.5546875" style="2" customWidth="1"/>
    <col min="8432" max="8432" width="7.5546875" style="2" customWidth="1"/>
    <col min="8433" max="8433" width="30.33203125" style="2" customWidth="1"/>
    <col min="8434" max="8434" width="3.6640625" style="2" customWidth="1"/>
    <col min="8435" max="8435" width="7.44140625" style="2" customWidth="1"/>
    <col min="8436" max="8436" width="8.88671875" style="2" customWidth="1"/>
    <col min="8437" max="8437" width="11" style="2" customWidth="1"/>
    <col min="8438" max="8438" width="7.109375" style="2" customWidth="1"/>
    <col min="8439" max="8439" width="7.44140625" style="2" customWidth="1"/>
    <col min="8440" max="8440" width="7.5546875" style="2" customWidth="1"/>
    <col min="8441" max="8441" width="7.6640625" style="2" customWidth="1"/>
    <col min="8442" max="8443" width="8.6640625" style="2" customWidth="1"/>
    <col min="8444" max="8444" width="4.6640625" style="2" customWidth="1"/>
    <col min="8445" max="8445" width="4.77734375" style="2" customWidth="1"/>
    <col min="8446" max="8446" width="6" style="2" customWidth="1"/>
    <col min="8447" max="8447" width="0.5546875" style="2" customWidth="1"/>
    <col min="8448" max="8686" width="8.88671875" style="2"/>
    <col min="8687" max="8687" width="0.5546875" style="2" customWidth="1"/>
    <col min="8688" max="8688" width="7.5546875" style="2" customWidth="1"/>
    <col min="8689" max="8689" width="30.33203125" style="2" customWidth="1"/>
    <col min="8690" max="8690" width="3.6640625" style="2" customWidth="1"/>
    <col min="8691" max="8691" width="7.44140625" style="2" customWidth="1"/>
    <col min="8692" max="8692" width="8.88671875" style="2" customWidth="1"/>
    <col min="8693" max="8693" width="11" style="2" customWidth="1"/>
    <col min="8694" max="8694" width="7.109375" style="2" customWidth="1"/>
    <col min="8695" max="8695" width="7.44140625" style="2" customWidth="1"/>
    <col min="8696" max="8696" width="7.5546875" style="2" customWidth="1"/>
    <col min="8697" max="8697" width="7.6640625" style="2" customWidth="1"/>
    <col min="8698" max="8699" width="8.6640625" style="2" customWidth="1"/>
    <col min="8700" max="8700" width="4.6640625" style="2" customWidth="1"/>
    <col min="8701" max="8701" width="4.77734375" style="2" customWidth="1"/>
    <col min="8702" max="8702" width="6" style="2" customWidth="1"/>
    <col min="8703" max="8703" width="0.5546875" style="2" customWidth="1"/>
    <col min="8704" max="8942" width="8.88671875" style="2"/>
    <col min="8943" max="8943" width="0.5546875" style="2" customWidth="1"/>
    <col min="8944" max="8944" width="7.5546875" style="2" customWidth="1"/>
    <col min="8945" max="8945" width="30.33203125" style="2" customWidth="1"/>
    <col min="8946" max="8946" width="3.6640625" style="2" customWidth="1"/>
    <col min="8947" max="8947" width="7.44140625" style="2" customWidth="1"/>
    <col min="8948" max="8948" width="8.88671875" style="2" customWidth="1"/>
    <col min="8949" max="8949" width="11" style="2" customWidth="1"/>
    <col min="8950" max="8950" width="7.109375" style="2" customWidth="1"/>
    <col min="8951" max="8951" width="7.44140625" style="2" customWidth="1"/>
    <col min="8952" max="8952" width="7.5546875" style="2" customWidth="1"/>
    <col min="8953" max="8953" width="7.6640625" style="2" customWidth="1"/>
    <col min="8954" max="8955" width="8.6640625" style="2" customWidth="1"/>
    <col min="8956" max="8956" width="4.6640625" style="2" customWidth="1"/>
    <col min="8957" max="8957" width="4.77734375" style="2" customWidth="1"/>
    <col min="8958" max="8958" width="6" style="2" customWidth="1"/>
    <col min="8959" max="8959" width="0.5546875" style="2" customWidth="1"/>
    <col min="8960" max="9198" width="8.88671875" style="2"/>
    <col min="9199" max="9199" width="0.5546875" style="2" customWidth="1"/>
    <col min="9200" max="9200" width="7.5546875" style="2" customWidth="1"/>
    <col min="9201" max="9201" width="30.33203125" style="2" customWidth="1"/>
    <col min="9202" max="9202" width="3.6640625" style="2" customWidth="1"/>
    <col min="9203" max="9203" width="7.44140625" style="2" customWidth="1"/>
    <col min="9204" max="9204" width="8.88671875" style="2" customWidth="1"/>
    <col min="9205" max="9205" width="11" style="2" customWidth="1"/>
    <col min="9206" max="9206" width="7.109375" style="2" customWidth="1"/>
    <col min="9207" max="9207" width="7.44140625" style="2" customWidth="1"/>
    <col min="9208" max="9208" width="7.5546875" style="2" customWidth="1"/>
    <col min="9209" max="9209" width="7.6640625" style="2" customWidth="1"/>
    <col min="9210" max="9211" width="8.6640625" style="2" customWidth="1"/>
    <col min="9212" max="9212" width="4.6640625" style="2" customWidth="1"/>
    <col min="9213" max="9213" width="4.77734375" style="2" customWidth="1"/>
    <col min="9214" max="9214" width="6" style="2" customWidth="1"/>
    <col min="9215" max="9215" width="0.5546875" style="2" customWidth="1"/>
    <col min="9216" max="9454" width="8.88671875" style="2"/>
    <col min="9455" max="9455" width="0.5546875" style="2" customWidth="1"/>
    <col min="9456" max="9456" width="7.5546875" style="2" customWidth="1"/>
    <col min="9457" max="9457" width="30.33203125" style="2" customWidth="1"/>
    <col min="9458" max="9458" width="3.6640625" style="2" customWidth="1"/>
    <col min="9459" max="9459" width="7.44140625" style="2" customWidth="1"/>
    <col min="9460" max="9460" width="8.88671875" style="2" customWidth="1"/>
    <col min="9461" max="9461" width="11" style="2" customWidth="1"/>
    <col min="9462" max="9462" width="7.109375" style="2" customWidth="1"/>
    <col min="9463" max="9463" width="7.44140625" style="2" customWidth="1"/>
    <col min="9464" max="9464" width="7.5546875" style="2" customWidth="1"/>
    <col min="9465" max="9465" width="7.6640625" style="2" customWidth="1"/>
    <col min="9466" max="9467" width="8.6640625" style="2" customWidth="1"/>
    <col min="9468" max="9468" width="4.6640625" style="2" customWidth="1"/>
    <col min="9469" max="9469" width="4.77734375" style="2" customWidth="1"/>
    <col min="9470" max="9470" width="6" style="2" customWidth="1"/>
    <col min="9471" max="9471" width="0.5546875" style="2" customWidth="1"/>
    <col min="9472" max="9710" width="8.88671875" style="2"/>
    <col min="9711" max="9711" width="0.5546875" style="2" customWidth="1"/>
    <col min="9712" max="9712" width="7.5546875" style="2" customWidth="1"/>
    <col min="9713" max="9713" width="30.33203125" style="2" customWidth="1"/>
    <col min="9714" max="9714" width="3.6640625" style="2" customWidth="1"/>
    <col min="9715" max="9715" width="7.44140625" style="2" customWidth="1"/>
    <col min="9716" max="9716" width="8.88671875" style="2" customWidth="1"/>
    <col min="9717" max="9717" width="11" style="2" customWidth="1"/>
    <col min="9718" max="9718" width="7.109375" style="2" customWidth="1"/>
    <col min="9719" max="9719" width="7.44140625" style="2" customWidth="1"/>
    <col min="9720" max="9720" width="7.5546875" style="2" customWidth="1"/>
    <col min="9721" max="9721" width="7.6640625" style="2" customWidth="1"/>
    <col min="9722" max="9723" width="8.6640625" style="2" customWidth="1"/>
    <col min="9724" max="9724" width="4.6640625" style="2" customWidth="1"/>
    <col min="9725" max="9725" width="4.77734375" style="2" customWidth="1"/>
    <col min="9726" max="9726" width="6" style="2" customWidth="1"/>
    <col min="9727" max="9727" width="0.5546875" style="2" customWidth="1"/>
    <col min="9728" max="9966" width="8.88671875" style="2"/>
    <col min="9967" max="9967" width="0.5546875" style="2" customWidth="1"/>
    <col min="9968" max="9968" width="7.5546875" style="2" customWidth="1"/>
    <col min="9969" max="9969" width="30.33203125" style="2" customWidth="1"/>
    <col min="9970" max="9970" width="3.6640625" style="2" customWidth="1"/>
    <col min="9971" max="9971" width="7.44140625" style="2" customWidth="1"/>
    <col min="9972" max="9972" width="8.88671875" style="2" customWidth="1"/>
    <col min="9973" max="9973" width="11" style="2" customWidth="1"/>
    <col min="9974" max="9974" width="7.109375" style="2" customWidth="1"/>
    <col min="9975" max="9975" width="7.44140625" style="2" customWidth="1"/>
    <col min="9976" max="9976" width="7.5546875" style="2" customWidth="1"/>
    <col min="9977" max="9977" width="7.6640625" style="2" customWidth="1"/>
    <col min="9978" max="9979" width="8.6640625" style="2" customWidth="1"/>
    <col min="9980" max="9980" width="4.6640625" style="2" customWidth="1"/>
    <col min="9981" max="9981" width="4.77734375" style="2" customWidth="1"/>
    <col min="9982" max="9982" width="6" style="2" customWidth="1"/>
    <col min="9983" max="9983" width="0.5546875" style="2" customWidth="1"/>
    <col min="9984" max="10222" width="8.88671875" style="2"/>
    <col min="10223" max="10223" width="0.5546875" style="2" customWidth="1"/>
    <col min="10224" max="10224" width="7.5546875" style="2" customWidth="1"/>
    <col min="10225" max="10225" width="30.33203125" style="2" customWidth="1"/>
    <col min="10226" max="10226" width="3.6640625" style="2" customWidth="1"/>
    <col min="10227" max="10227" width="7.44140625" style="2" customWidth="1"/>
    <col min="10228" max="10228" width="8.88671875" style="2" customWidth="1"/>
    <col min="10229" max="10229" width="11" style="2" customWidth="1"/>
    <col min="10230" max="10230" width="7.109375" style="2" customWidth="1"/>
    <col min="10231" max="10231" width="7.44140625" style="2" customWidth="1"/>
    <col min="10232" max="10232" width="7.5546875" style="2" customWidth="1"/>
    <col min="10233" max="10233" width="7.6640625" style="2" customWidth="1"/>
    <col min="10234" max="10235" width="8.6640625" style="2" customWidth="1"/>
    <col min="10236" max="10236" width="4.6640625" style="2" customWidth="1"/>
    <col min="10237" max="10237" width="4.77734375" style="2" customWidth="1"/>
    <col min="10238" max="10238" width="6" style="2" customWidth="1"/>
    <col min="10239" max="10239" width="0.5546875" style="2" customWidth="1"/>
    <col min="10240" max="10478" width="8.88671875" style="2"/>
    <col min="10479" max="10479" width="0.5546875" style="2" customWidth="1"/>
    <col min="10480" max="10480" width="7.5546875" style="2" customWidth="1"/>
    <col min="10481" max="10481" width="30.33203125" style="2" customWidth="1"/>
    <col min="10482" max="10482" width="3.6640625" style="2" customWidth="1"/>
    <col min="10483" max="10483" width="7.44140625" style="2" customWidth="1"/>
    <col min="10484" max="10484" width="8.88671875" style="2" customWidth="1"/>
    <col min="10485" max="10485" width="11" style="2" customWidth="1"/>
    <col min="10486" max="10486" width="7.109375" style="2" customWidth="1"/>
    <col min="10487" max="10487" width="7.44140625" style="2" customWidth="1"/>
    <col min="10488" max="10488" width="7.5546875" style="2" customWidth="1"/>
    <col min="10489" max="10489" width="7.6640625" style="2" customWidth="1"/>
    <col min="10490" max="10491" width="8.6640625" style="2" customWidth="1"/>
    <col min="10492" max="10492" width="4.6640625" style="2" customWidth="1"/>
    <col min="10493" max="10493" width="4.77734375" style="2" customWidth="1"/>
    <col min="10494" max="10494" width="6" style="2" customWidth="1"/>
    <col min="10495" max="10495" width="0.5546875" style="2" customWidth="1"/>
    <col min="10496" max="10734" width="8.88671875" style="2"/>
    <col min="10735" max="10735" width="0.5546875" style="2" customWidth="1"/>
    <col min="10736" max="10736" width="7.5546875" style="2" customWidth="1"/>
    <col min="10737" max="10737" width="30.33203125" style="2" customWidth="1"/>
    <col min="10738" max="10738" width="3.6640625" style="2" customWidth="1"/>
    <col min="10739" max="10739" width="7.44140625" style="2" customWidth="1"/>
    <col min="10740" max="10740" width="8.88671875" style="2" customWidth="1"/>
    <col min="10741" max="10741" width="11" style="2" customWidth="1"/>
    <col min="10742" max="10742" width="7.109375" style="2" customWidth="1"/>
    <col min="10743" max="10743" width="7.44140625" style="2" customWidth="1"/>
    <col min="10744" max="10744" width="7.5546875" style="2" customWidth="1"/>
    <col min="10745" max="10745" width="7.6640625" style="2" customWidth="1"/>
    <col min="10746" max="10747" width="8.6640625" style="2" customWidth="1"/>
    <col min="10748" max="10748" width="4.6640625" style="2" customWidth="1"/>
    <col min="10749" max="10749" width="4.77734375" style="2" customWidth="1"/>
    <col min="10750" max="10750" width="6" style="2" customWidth="1"/>
    <col min="10751" max="10751" width="0.5546875" style="2" customWidth="1"/>
    <col min="10752" max="10990" width="8.88671875" style="2"/>
    <col min="10991" max="10991" width="0.5546875" style="2" customWidth="1"/>
    <col min="10992" max="10992" width="7.5546875" style="2" customWidth="1"/>
    <col min="10993" max="10993" width="30.33203125" style="2" customWidth="1"/>
    <col min="10994" max="10994" width="3.6640625" style="2" customWidth="1"/>
    <col min="10995" max="10995" width="7.44140625" style="2" customWidth="1"/>
    <col min="10996" max="10996" width="8.88671875" style="2" customWidth="1"/>
    <col min="10997" max="10997" width="11" style="2" customWidth="1"/>
    <col min="10998" max="10998" width="7.109375" style="2" customWidth="1"/>
    <col min="10999" max="10999" width="7.44140625" style="2" customWidth="1"/>
    <col min="11000" max="11000" width="7.5546875" style="2" customWidth="1"/>
    <col min="11001" max="11001" width="7.6640625" style="2" customWidth="1"/>
    <col min="11002" max="11003" width="8.6640625" style="2" customWidth="1"/>
    <col min="11004" max="11004" width="4.6640625" style="2" customWidth="1"/>
    <col min="11005" max="11005" width="4.77734375" style="2" customWidth="1"/>
    <col min="11006" max="11006" width="6" style="2" customWidth="1"/>
    <col min="11007" max="11007" width="0.5546875" style="2" customWidth="1"/>
    <col min="11008" max="11246" width="8.88671875" style="2"/>
    <col min="11247" max="11247" width="0.5546875" style="2" customWidth="1"/>
    <col min="11248" max="11248" width="7.5546875" style="2" customWidth="1"/>
    <col min="11249" max="11249" width="30.33203125" style="2" customWidth="1"/>
    <col min="11250" max="11250" width="3.6640625" style="2" customWidth="1"/>
    <col min="11251" max="11251" width="7.44140625" style="2" customWidth="1"/>
    <col min="11252" max="11252" width="8.88671875" style="2" customWidth="1"/>
    <col min="11253" max="11253" width="11" style="2" customWidth="1"/>
    <col min="11254" max="11254" width="7.109375" style="2" customWidth="1"/>
    <col min="11255" max="11255" width="7.44140625" style="2" customWidth="1"/>
    <col min="11256" max="11256" width="7.5546875" style="2" customWidth="1"/>
    <col min="11257" max="11257" width="7.6640625" style="2" customWidth="1"/>
    <col min="11258" max="11259" width="8.6640625" style="2" customWidth="1"/>
    <col min="11260" max="11260" width="4.6640625" style="2" customWidth="1"/>
    <col min="11261" max="11261" width="4.77734375" style="2" customWidth="1"/>
    <col min="11262" max="11262" width="6" style="2" customWidth="1"/>
    <col min="11263" max="11263" width="0.5546875" style="2" customWidth="1"/>
    <col min="11264" max="11502" width="8.88671875" style="2"/>
    <col min="11503" max="11503" width="0.5546875" style="2" customWidth="1"/>
    <col min="11504" max="11504" width="7.5546875" style="2" customWidth="1"/>
    <col min="11505" max="11505" width="30.33203125" style="2" customWidth="1"/>
    <col min="11506" max="11506" width="3.6640625" style="2" customWidth="1"/>
    <col min="11507" max="11507" width="7.44140625" style="2" customWidth="1"/>
    <col min="11508" max="11508" width="8.88671875" style="2" customWidth="1"/>
    <col min="11509" max="11509" width="11" style="2" customWidth="1"/>
    <col min="11510" max="11510" width="7.109375" style="2" customWidth="1"/>
    <col min="11511" max="11511" width="7.44140625" style="2" customWidth="1"/>
    <col min="11512" max="11512" width="7.5546875" style="2" customWidth="1"/>
    <col min="11513" max="11513" width="7.6640625" style="2" customWidth="1"/>
    <col min="11514" max="11515" width="8.6640625" style="2" customWidth="1"/>
    <col min="11516" max="11516" width="4.6640625" style="2" customWidth="1"/>
    <col min="11517" max="11517" width="4.77734375" style="2" customWidth="1"/>
    <col min="11518" max="11518" width="6" style="2" customWidth="1"/>
    <col min="11519" max="11519" width="0.5546875" style="2" customWidth="1"/>
    <col min="11520" max="11758" width="8.88671875" style="2"/>
    <col min="11759" max="11759" width="0.5546875" style="2" customWidth="1"/>
    <col min="11760" max="11760" width="7.5546875" style="2" customWidth="1"/>
    <col min="11761" max="11761" width="30.33203125" style="2" customWidth="1"/>
    <col min="11762" max="11762" width="3.6640625" style="2" customWidth="1"/>
    <col min="11763" max="11763" width="7.44140625" style="2" customWidth="1"/>
    <col min="11764" max="11764" width="8.88671875" style="2" customWidth="1"/>
    <col min="11765" max="11765" width="11" style="2" customWidth="1"/>
    <col min="11766" max="11766" width="7.109375" style="2" customWidth="1"/>
    <col min="11767" max="11767" width="7.44140625" style="2" customWidth="1"/>
    <col min="11768" max="11768" width="7.5546875" style="2" customWidth="1"/>
    <col min="11769" max="11769" width="7.6640625" style="2" customWidth="1"/>
    <col min="11770" max="11771" width="8.6640625" style="2" customWidth="1"/>
    <col min="11772" max="11772" width="4.6640625" style="2" customWidth="1"/>
    <col min="11773" max="11773" width="4.77734375" style="2" customWidth="1"/>
    <col min="11774" max="11774" width="6" style="2" customWidth="1"/>
    <col min="11775" max="11775" width="0.5546875" style="2" customWidth="1"/>
    <col min="11776" max="12014" width="8.88671875" style="2"/>
    <col min="12015" max="12015" width="0.5546875" style="2" customWidth="1"/>
    <col min="12016" max="12016" width="7.5546875" style="2" customWidth="1"/>
    <col min="12017" max="12017" width="30.33203125" style="2" customWidth="1"/>
    <col min="12018" max="12018" width="3.6640625" style="2" customWidth="1"/>
    <col min="12019" max="12019" width="7.44140625" style="2" customWidth="1"/>
    <col min="12020" max="12020" width="8.88671875" style="2" customWidth="1"/>
    <col min="12021" max="12021" width="11" style="2" customWidth="1"/>
    <col min="12022" max="12022" width="7.109375" style="2" customWidth="1"/>
    <col min="12023" max="12023" width="7.44140625" style="2" customWidth="1"/>
    <col min="12024" max="12024" width="7.5546875" style="2" customWidth="1"/>
    <col min="12025" max="12025" width="7.6640625" style="2" customWidth="1"/>
    <col min="12026" max="12027" width="8.6640625" style="2" customWidth="1"/>
    <col min="12028" max="12028" width="4.6640625" style="2" customWidth="1"/>
    <col min="12029" max="12029" width="4.77734375" style="2" customWidth="1"/>
    <col min="12030" max="12030" width="6" style="2" customWidth="1"/>
    <col min="12031" max="12031" width="0.5546875" style="2" customWidth="1"/>
    <col min="12032" max="12270" width="8.88671875" style="2"/>
    <col min="12271" max="12271" width="0.5546875" style="2" customWidth="1"/>
    <col min="12272" max="12272" width="7.5546875" style="2" customWidth="1"/>
    <col min="12273" max="12273" width="30.33203125" style="2" customWidth="1"/>
    <col min="12274" max="12274" width="3.6640625" style="2" customWidth="1"/>
    <col min="12275" max="12275" width="7.44140625" style="2" customWidth="1"/>
    <col min="12276" max="12276" width="8.88671875" style="2" customWidth="1"/>
    <col min="12277" max="12277" width="11" style="2" customWidth="1"/>
    <col min="12278" max="12278" width="7.109375" style="2" customWidth="1"/>
    <col min="12279" max="12279" width="7.44140625" style="2" customWidth="1"/>
    <col min="12280" max="12280" width="7.5546875" style="2" customWidth="1"/>
    <col min="12281" max="12281" width="7.6640625" style="2" customWidth="1"/>
    <col min="12282" max="12283" width="8.6640625" style="2" customWidth="1"/>
    <col min="12284" max="12284" width="4.6640625" style="2" customWidth="1"/>
    <col min="12285" max="12285" width="4.77734375" style="2" customWidth="1"/>
    <col min="12286" max="12286" width="6" style="2" customWidth="1"/>
    <col min="12287" max="12287" width="0.5546875" style="2" customWidth="1"/>
    <col min="12288" max="12526" width="8.88671875" style="2"/>
    <col min="12527" max="12527" width="0.5546875" style="2" customWidth="1"/>
    <col min="12528" max="12528" width="7.5546875" style="2" customWidth="1"/>
    <col min="12529" max="12529" width="30.33203125" style="2" customWidth="1"/>
    <col min="12530" max="12530" width="3.6640625" style="2" customWidth="1"/>
    <col min="12531" max="12531" width="7.44140625" style="2" customWidth="1"/>
    <col min="12532" max="12532" width="8.88671875" style="2" customWidth="1"/>
    <col min="12533" max="12533" width="11" style="2" customWidth="1"/>
    <col min="12534" max="12534" width="7.109375" style="2" customWidth="1"/>
    <col min="12535" max="12535" width="7.44140625" style="2" customWidth="1"/>
    <col min="12536" max="12536" width="7.5546875" style="2" customWidth="1"/>
    <col min="12537" max="12537" width="7.6640625" style="2" customWidth="1"/>
    <col min="12538" max="12539" width="8.6640625" style="2" customWidth="1"/>
    <col min="12540" max="12540" width="4.6640625" style="2" customWidth="1"/>
    <col min="12541" max="12541" width="4.77734375" style="2" customWidth="1"/>
    <col min="12542" max="12542" width="6" style="2" customWidth="1"/>
    <col min="12543" max="12543" width="0.5546875" style="2" customWidth="1"/>
    <col min="12544" max="12782" width="8.88671875" style="2"/>
    <col min="12783" max="12783" width="0.5546875" style="2" customWidth="1"/>
    <col min="12784" max="12784" width="7.5546875" style="2" customWidth="1"/>
    <col min="12785" max="12785" width="30.33203125" style="2" customWidth="1"/>
    <col min="12786" max="12786" width="3.6640625" style="2" customWidth="1"/>
    <col min="12787" max="12787" width="7.44140625" style="2" customWidth="1"/>
    <col min="12788" max="12788" width="8.88671875" style="2" customWidth="1"/>
    <col min="12789" max="12789" width="11" style="2" customWidth="1"/>
    <col min="12790" max="12790" width="7.109375" style="2" customWidth="1"/>
    <col min="12791" max="12791" width="7.44140625" style="2" customWidth="1"/>
    <col min="12792" max="12792" width="7.5546875" style="2" customWidth="1"/>
    <col min="12793" max="12793" width="7.6640625" style="2" customWidth="1"/>
    <col min="12794" max="12795" width="8.6640625" style="2" customWidth="1"/>
    <col min="12796" max="12796" width="4.6640625" style="2" customWidth="1"/>
    <col min="12797" max="12797" width="4.77734375" style="2" customWidth="1"/>
    <col min="12798" max="12798" width="6" style="2" customWidth="1"/>
    <col min="12799" max="12799" width="0.5546875" style="2" customWidth="1"/>
    <col min="12800" max="13038" width="8.88671875" style="2"/>
    <col min="13039" max="13039" width="0.5546875" style="2" customWidth="1"/>
    <col min="13040" max="13040" width="7.5546875" style="2" customWidth="1"/>
    <col min="13041" max="13041" width="30.33203125" style="2" customWidth="1"/>
    <col min="13042" max="13042" width="3.6640625" style="2" customWidth="1"/>
    <col min="13043" max="13043" width="7.44140625" style="2" customWidth="1"/>
    <col min="13044" max="13044" width="8.88671875" style="2" customWidth="1"/>
    <col min="13045" max="13045" width="11" style="2" customWidth="1"/>
    <col min="13046" max="13046" width="7.109375" style="2" customWidth="1"/>
    <col min="13047" max="13047" width="7.44140625" style="2" customWidth="1"/>
    <col min="13048" max="13048" width="7.5546875" style="2" customWidth="1"/>
    <col min="13049" max="13049" width="7.6640625" style="2" customWidth="1"/>
    <col min="13050" max="13051" width="8.6640625" style="2" customWidth="1"/>
    <col min="13052" max="13052" width="4.6640625" style="2" customWidth="1"/>
    <col min="13053" max="13053" width="4.77734375" style="2" customWidth="1"/>
    <col min="13054" max="13054" width="6" style="2" customWidth="1"/>
    <col min="13055" max="13055" width="0.5546875" style="2" customWidth="1"/>
    <col min="13056" max="13294" width="8.88671875" style="2"/>
    <col min="13295" max="13295" width="0.5546875" style="2" customWidth="1"/>
    <col min="13296" max="13296" width="7.5546875" style="2" customWidth="1"/>
    <col min="13297" max="13297" width="30.33203125" style="2" customWidth="1"/>
    <col min="13298" max="13298" width="3.6640625" style="2" customWidth="1"/>
    <col min="13299" max="13299" width="7.44140625" style="2" customWidth="1"/>
    <col min="13300" max="13300" width="8.88671875" style="2" customWidth="1"/>
    <col min="13301" max="13301" width="11" style="2" customWidth="1"/>
    <col min="13302" max="13302" width="7.109375" style="2" customWidth="1"/>
    <col min="13303" max="13303" width="7.44140625" style="2" customWidth="1"/>
    <col min="13304" max="13304" width="7.5546875" style="2" customWidth="1"/>
    <col min="13305" max="13305" width="7.6640625" style="2" customWidth="1"/>
    <col min="13306" max="13307" width="8.6640625" style="2" customWidth="1"/>
    <col min="13308" max="13308" width="4.6640625" style="2" customWidth="1"/>
    <col min="13309" max="13309" width="4.77734375" style="2" customWidth="1"/>
    <col min="13310" max="13310" width="6" style="2" customWidth="1"/>
    <col min="13311" max="13311" width="0.5546875" style="2" customWidth="1"/>
    <col min="13312" max="13550" width="8.88671875" style="2"/>
    <col min="13551" max="13551" width="0.5546875" style="2" customWidth="1"/>
    <col min="13552" max="13552" width="7.5546875" style="2" customWidth="1"/>
    <col min="13553" max="13553" width="30.33203125" style="2" customWidth="1"/>
    <col min="13554" max="13554" width="3.6640625" style="2" customWidth="1"/>
    <col min="13555" max="13555" width="7.44140625" style="2" customWidth="1"/>
    <col min="13556" max="13556" width="8.88671875" style="2" customWidth="1"/>
    <col min="13557" max="13557" width="11" style="2" customWidth="1"/>
    <col min="13558" max="13558" width="7.109375" style="2" customWidth="1"/>
    <col min="13559" max="13559" width="7.44140625" style="2" customWidth="1"/>
    <col min="13560" max="13560" width="7.5546875" style="2" customWidth="1"/>
    <col min="13561" max="13561" width="7.6640625" style="2" customWidth="1"/>
    <col min="13562" max="13563" width="8.6640625" style="2" customWidth="1"/>
    <col min="13564" max="13564" width="4.6640625" style="2" customWidth="1"/>
    <col min="13565" max="13565" width="4.77734375" style="2" customWidth="1"/>
    <col min="13566" max="13566" width="6" style="2" customWidth="1"/>
    <col min="13567" max="13567" width="0.5546875" style="2" customWidth="1"/>
    <col min="13568" max="13806" width="8.88671875" style="2"/>
    <col min="13807" max="13807" width="0.5546875" style="2" customWidth="1"/>
    <col min="13808" max="13808" width="7.5546875" style="2" customWidth="1"/>
    <col min="13809" max="13809" width="30.33203125" style="2" customWidth="1"/>
    <col min="13810" max="13810" width="3.6640625" style="2" customWidth="1"/>
    <col min="13811" max="13811" width="7.44140625" style="2" customWidth="1"/>
    <col min="13812" max="13812" width="8.88671875" style="2" customWidth="1"/>
    <col min="13813" max="13813" width="11" style="2" customWidth="1"/>
    <col min="13814" max="13814" width="7.109375" style="2" customWidth="1"/>
    <col min="13815" max="13815" width="7.44140625" style="2" customWidth="1"/>
    <col min="13816" max="13816" width="7.5546875" style="2" customWidth="1"/>
    <col min="13817" max="13817" width="7.6640625" style="2" customWidth="1"/>
    <col min="13818" max="13819" width="8.6640625" style="2" customWidth="1"/>
    <col min="13820" max="13820" width="4.6640625" style="2" customWidth="1"/>
    <col min="13821" max="13821" width="4.77734375" style="2" customWidth="1"/>
    <col min="13822" max="13822" width="6" style="2" customWidth="1"/>
    <col min="13823" max="13823" width="0.5546875" style="2" customWidth="1"/>
    <col min="13824" max="14062" width="8.88671875" style="2"/>
    <col min="14063" max="14063" width="0.5546875" style="2" customWidth="1"/>
    <col min="14064" max="14064" width="7.5546875" style="2" customWidth="1"/>
    <col min="14065" max="14065" width="30.33203125" style="2" customWidth="1"/>
    <col min="14066" max="14066" width="3.6640625" style="2" customWidth="1"/>
    <col min="14067" max="14067" width="7.44140625" style="2" customWidth="1"/>
    <col min="14068" max="14068" width="8.88671875" style="2" customWidth="1"/>
    <col min="14069" max="14069" width="11" style="2" customWidth="1"/>
    <col min="14070" max="14070" width="7.109375" style="2" customWidth="1"/>
    <col min="14071" max="14071" width="7.44140625" style="2" customWidth="1"/>
    <col min="14072" max="14072" width="7.5546875" style="2" customWidth="1"/>
    <col min="14073" max="14073" width="7.6640625" style="2" customWidth="1"/>
    <col min="14074" max="14075" width="8.6640625" style="2" customWidth="1"/>
    <col min="14076" max="14076" width="4.6640625" style="2" customWidth="1"/>
    <col min="14077" max="14077" width="4.77734375" style="2" customWidth="1"/>
    <col min="14078" max="14078" width="6" style="2" customWidth="1"/>
    <col min="14079" max="14079" width="0.5546875" style="2" customWidth="1"/>
    <col min="14080" max="14318" width="8.88671875" style="2"/>
    <col min="14319" max="14319" width="0.5546875" style="2" customWidth="1"/>
    <col min="14320" max="14320" width="7.5546875" style="2" customWidth="1"/>
    <col min="14321" max="14321" width="30.33203125" style="2" customWidth="1"/>
    <col min="14322" max="14322" width="3.6640625" style="2" customWidth="1"/>
    <col min="14323" max="14323" width="7.44140625" style="2" customWidth="1"/>
    <col min="14324" max="14324" width="8.88671875" style="2" customWidth="1"/>
    <col min="14325" max="14325" width="11" style="2" customWidth="1"/>
    <col min="14326" max="14326" width="7.109375" style="2" customWidth="1"/>
    <col min="14327" max="14327" width="7.44140625" style="2" customWidth="1"/>
    <col min="14328" max="14328" width="7.5546875" style="2" customWidth="1"/>
    <col min="14329" max="14329" width="7.6640625" style="2" customWidth="1"/>
    <col min="14330" max="14331" width="8.6640625" style="2" customWidth="1"/>
    <col min="14332" max="14332" width="4.6640625" style="2" customWidth="1"/>
    <col min="14333" max="14333" width="4.77734375" style="2" customWidth="1"/>
    <col min="14334" max="14334" width="6" style="2" customWidth="1"/>
    <col min="14335" max="14335" width="0.5546875" style="2" customWidth="1"/>
    <col min="14336" max="14574" width="8.88671875" style="2"/>
    <col min="14575" max="14575" width="0.5546875" style="2" customWidth="1"/>
    <col min="14576" max="14576" width="7.5546875" style="2" customWidth="1"/>
    <col min="14577" max="14577" width="30.33203125" style="2" customWidth="1"/>
    <col min="14578" max="14578" width="3.6640625" style="2" customWidth="1"/>
    <col min="14579" max="14579" width="7.44140625" style="2" customWidth="1"/>
    <col min="14580" max="14580" width="8.88671875" style="2" customWidth="1"/>
    <col min="14581" max="14581" width="11" style="2" customWidth="1"/>
    <col min="14582" max="14582" width="7.109375" style="2" customWidth="1"/>
    <col min="14583" max="14583" width="7.44140625" style="2" customWidth="1"/>
    <col min="14584" max="14584" width="7.5546875" style="2" customWidth="1"/>
    <col min="14585" max="14585" width="7.6640625" style="2" customWidth="1"/>
    <col min="14586" max="14587" width="8.6640625" style="2" customWidth="1"/>
    <col min="14588" max="14588" width="4.6640625" style="2" customWidth="1"/>
    <col min="14589" max="14589" width="4.77734375" style="2" customWidth="1"/>
    <col min="14590" max="14590" width="6" style="2" customWidth="1"/>
    <col min="14591" max="14591" width="0.5546875" style="2" customWidth="1"/>
    <col min="14592" max="14830" width="8.88671875" style="2"/>
    <col min="14831" max="14831" width="0.5546875" style="2" customWidth="1"/>
    <col min="14832" max="14832" width="7.5546875" style="2" customWidth="1"/>
    <col min="14833" max="14833" width="30.33203125" style="2" customWidth="1"/>
    <col min="14834" max="14834" width="3.6640625" style="2" customWidth="1"/>
    <col min="14835" max="14835" width="7.44140625" style="2" customWidth="1"/>
    <col min="14836" max="14836" width="8.88671875" style="2" customWidth="1"/>
    <col min="14837" max="14837" width="11" style="2" customWidth="1"/>
    <col min="14838" max="14838" width="7.109375" style="2" customWidth="1"/>
    <col min="14839" max="14839" width="7.44140625" style="2" customWidth="1"/>
    <col min="14840" max="14840" width="7.5546875" style="2" customWidth="1"/>
    <col min="14841" max="14841" width="7.6640625" style="2" customWidth="1"/>
    <col min="14842" max="14843" width="8.6640625" style="2" customWidth="1"/>
    <col min="14844" max="14844" width="4.6640625" style="2" customWidth="1"/>
    <col min="14845" max="14845" width="4.77734375" style="2" customWidth="1"/>
    <col min="14846" max="14846" width="6" style="2" customWidth="1"/>
    <col min="14847" max="14847" width="0.5546875" style="2" customWidth="1"/>
    <col min="14848" max="15086" width="8.88671875" style="2"/>
    <col min="15087" max="15087" width="0.5546875" style="2" customWidth="1"/>
    <col min="15088" max="15088" width="7.5546875" style="2" customWidth="1"/>
    <col min="15089" max="15089" width="30.33203125" style="2" customWidth="1"/>
    <col min="15090" max="15090" width="3.6640625" style="2" customWidth="1"/>
    <col min="15091" max="15091" width="7.44140625" style="2" customWidth="1"/>
    <col min="15092" max="15092" width="8.88671875" style="2" customWidth="1"/>
    <col min="15093" max="15093" width="11" style="2" customWidth="1"/>
    <col min="15094" max="15094" width="7.109375" style="2" customWidth="1"/>
    <col min="15095" max="15095" width="7.44140625" style="2" customWidth="1"/>
    <col min="15096" max="15096" width="7.5546875" style="2" customWidth="1"/>
    <col min="15097" max="15097" width="7.6640625" style="2" customWidth="1"/>
    <col min="15098" max="15099" width="8.6640625" style="2" customWidth="1"/>
    <col min="15100" max="15100" width="4.6640625" style="2" customWidth="1"/>
    <col min="15101" max="15101" width="4.77734375" style="2" customWidth="1"/>
    <col min="15102" max="15102" width="6" style="2" customWidth="1"/>
    <col min="15103" max="15103" width="0.5546875" style="2" customWidth="1"/>
    <col min="15104" max="15342" width="8.88671875" style="2"/>
    <col min="15343" max="15343" width="0.5546875" style="2" customWidth="1"/>
    <col min="15344" max="15344" width="7.5546875" style="2" customWidth="1"/>
    <col min="15345" max="15345" width="30.33203125" style="2" customWidth="1"/>
    <col min="15346" max="15346" width="3.6640625" style="2" customWidth="1"/>
    <col min="15347" max="15347" width="7.44140625" style="2" customWidth="1"/>
    <col min="15348" max="15348" width="8.88671875" style="2" customWidth="1"/>
    <col min="15349" max="15349" width="11" style="2" customWidth="1"/>
    <col min="15350" max="15350" width="7.109375" style="2" customWidth="1"/>
    <col min="15351" max="15351" width="7.44140625" style="2" customWidth="1"/>
    <col min="15352" max="15352" width="7.5546875" style="2" customWidth="1"/>
    <col min="15353" max="15353" width="7.6640625" style="2" customWidth="1"/>
    <col min="15354" max="15355" width="8.6640625" style="2" customWidth="1"/>
    <col min="15356" max="15356" width="4.6640625" style="2" customWidth="1"/>
    <col min="15357" max="15357" width="4.77734375" style="2" customWidth="1"/>
    <col min="15358" max="15358" width="6" style="2" customWidth="1"/>
    <col min="15359" max="15359" width="0.5546875" style="2" customWidth="1"/>
    <col min="15360" max="15598" width="8.88671875" style="2"/>
    <col min="15599" max="15599" width="0.5546875" style="2" customWidth="1"/>
    <col min="15600" max="15600" width="7.5546875" style="2" customWidth="1"/>
    <col min="15601" max="15601" width="30.33203125" style="2" customWidth="1"/>
    <col min="15602" max="15602" width="3.6640625" style="2" customWidth="1"/>
    <col min="15603" max="15603" width="7.44140625" style="2" customWidth="1"/>
    <col min="15604" max="15604" width="8.88671875" style="2" customWidth="1"/>
    <col min="15605" max="15605" width="11" style="2" customWidth="1"/>
    <col min="15606" max="15606" width="7.109375" style="2" customWidth="1"/>
    <col min="15607" max="15607" width="7.44140625" style="2" customWidth="1"/>
    <col min="15608" max="15608" width="7.5546875" style="2" customWidth="1"/>
    <col min="15609" max="15609" width="7.6640625" style="2" customWidth="1"/>
    <col min="15610" max="15611" width="8.6640625" style="2" customWidth="1"/>
    <col min="15612" max="15612" width="4.6640625" style="2" customWidth="1"/>
    <col min="15613" max="15613" width="4.77734375" style="2" customWidth="1"/>
    <col min="15614" max="15614" width="6" style="2" customWidth="1"/>
    <col min="15615" max="15615" width="0.5546875" style="2" customWidth="1"/>
    <col min="15616" max="15854" width="8.88671875" style="2"/>
    <col min="15855" max="15855" width="0.5546875" style="2" customWidth="1"/>
    <col min="15856" max="15856" width="7.5546875" style="2" customWidth="1"/>
    <col min="15857" max="15857" width="30.33203125" style="2" customWidth="1"/>
    <col min="15858" max="15858" width="3.6640625" style="2" customWidth="1"/>
    <col min="15859" max="15859" width="7.44140625" style="2" customWidth="1"/>
    <col min="15860" max="15860" width="8.88671875" style="2" customWidth="1"/>
    <col min="15861" max="15861" width="11" style="2" customWidth="1"/>
    <col min="15862" max="15862" width="7.109375" style="2" customWidth="1"/>
    <col min="15863" max="15863" width="7.44140625" style="2" customWidth="1"/>
    <col min="15864" max="15864" width="7.5546875" style="2" customWidth="1"/>
    <col min="15865" max="15865" width="7.6640625" style="2" customWidth="1"/>
    <col min="15866" max="15867" width="8.6640625" style="2" customWidth="1"/>
    <col min="15868" max="15868" width="4.6640625" style="2" customWidth="1"/>
    <col min="15869" max="15869" width="4.77734375" style="2" customWidth="1"/>
    <col min="15870" max="15870" width="6" style="2" customWidth="1"/>
    <col min="15871" max="15871" width="0.5546875" style="2" customWidth="1"/>
    <col min="15872" max="16110" width="8.88671875" style="2"/>
    <col min="16111" max="16111" width="0.5546875" style="2" customWidth="1"/>
    <col min="16112" max="16112" width="7.5546875" style="2" customWidth="1"/>
    <col min="16113" max="16113" width="30.33203125" style="2" customWidth="1"/>
    <col min="16114" max="16114" width="3.6640625" style="2" customWidth="1"/>
    <col min="16115" max="16115" width="7.44140625" style="2" customWidth="1"/>
    <col min="16116" max="16116" width="8.88671875" style="2" customWidth="1"/>
    <col min="16117" max="16117" width="11" style="2" customWidth="1"/>
    <col min="16118" max="16118" width="7.109375" style="2" customWidth="1"/>
    <col min="16119" max="16119" width="7.44140625" style="2" customWidth="1"/>
    <col min="16120" max="16120" width="7.5546875" style="2" customWidth="1"/>
    <col min="16121" max="16121" width="7.6640625" style="2" customWidth="1"/>
    <col min="16122" max="16123" width="8.6640625" style="2" customWidth="1"/>
    <col min="16124" max="16124" width="4.6640625" style="2" customWidth="1"/>
    <col min="16125" max="16125" width="4.77734375" style="2" customWidth="1"/>
    <col min="16126" max="16126" width="6" style="2" customWidth="1"/>
    <col min="16127" max="16127" width="0.5546875" style="2" customWidth="1"/>
    <col min="16128" max="16384" width="8.88671875" style="2"/>
  </cols>
  <sheetData>
    <row r="1" spans="1:14" s="11" customFormat="1" ht="16.5" customHeight="1">
      <c r="A1" s="148"/>
      <c r="B1" s="194" t="s">
        <v>0</v>
      </c>
      <c r="D1" s="149"/>
      <c r="E1" s="149"/>
      <c r="G1" s="149"/>
      <c r="H1" s="150"/>
      <c r="I1" s="150"/>
      <c r="J1" s="150"/>
      <c r="K1" s="61"/>
      <c r="L1" s="7"/>
      <c r="M1" s="151"/>
      <c r="N1" s="152"/>
    </row>
    <row r="2" spans="1:14" s="11" customFormat="1" ht="16.5" customHeight="1">
      <c r="A2" s="148"/>
      <c r="B2" s="194" t="s">
        <v>1</v>
      </c>
      <c r="D2" s="150"/>
      <c r="E2" s="150"/>
      <c r="G2" s="150"/>
      <c r="H2" s="150"/>
      <c r="I2" s="150"/>
      <c r="J2" s="150"/>
      <c r="K2" s="61"/>
      <c r="L2" s="61"/>
      <c r="M2" s="7"/>
      <c r="N2" s="8"/>
    </row>
    <row r="3" spans="1:14" s="11" customFormat="1" ht="16.5" customHeight="1">
      <c r="A3" s="148"/>
      <c r="B3" s="194" t="s">
        <v>2</v>
      </c>
      <c r="H3" s="150"/>
      <c r="I3" s="153"/>
      <c r="J3" s="150"/>
      <c r="K3" s="61"/>
    </row>
    <row r="4" spans="1:14" ht="36" customHeight="1">
      <c r="A4" s="14"/>
      <c r="B4" s="59"/>
      <c r="D4" s="2"/>
      <c r="E4" s="2"/>
      <c r="G4" s="2"/>
      <c r="I4" s="62"/>
      <c r="L4" s="2"/>
    </row>
    <row r="5" spans="1:14" ht="43.5" customHeight="1">
      <c r="A5" s="227" t="s">
        <v>255</v>
      </c>
      <c r="B5" s="227"/>
      <c r="C5" s="227"/>
      <c r="D5" s="227"/>
      <c r="E5" s="227"/>
      <c r="G5" s="2"/>
      <c r="I5" s="62"/>
      <c r="L5" s="2"/>
    </row>
    <row r="6" spans="1:14" ht="36" customHeight="1" thickBot="1">
      <c r="A6" s="14"/>
      <c r="B6" s="10"/>
      <c r="D6" s="15"/>
      <c r="E6" s="15"/>
      <c r="G6" s="15"/>
      <c r="I6" s="16"/>
      <c r="J6" s="16"/>
      <c r="K6" s="63"/>
      <c r="L6" s="6"/>
    </row>
    <row r="7" spans="1:14" ht="28.5" customHeight="1">
      <c r="A7" s="179" t="s">
        <v>142</v>
      </c>
      <c r="B7" s="180"/>
      <c r="C7" s="181"/>
      <c r="D7" s="182" t="s">
        <v>5</v>
      </c>
      <c r="E7" s="183">
        <f>SERVIÇOS!G6</f>
        <v>0.1666</v>
      </c>
      <c r="F7" s="66"/>
      <c r="G7" s="66"/>
      <c r="H7" s="66"/>
      <c r="I7" s="66"/>
      <c r="J7" s="66"/>
      <c r="K7" s="66"/>
      <c r="L7" s="2"/>
    </row>
    <row r="8" spans="1:14" ht="28.5" customHeight="1">
      <c r="A8" s="244" t="str">
        <f>SERVIÇOS!A6</f>
        <v>EXECUÇÃO DOS SERVIÇOS DE RECUPERAÇÃO DO SISTEMA DE ESGOTAMENTO SANITÁRIO DO MUNICÍPIO DE SERRA DO RAMALHO, NO ESTADO DA BAHIA.</v>
      </c>
      <c r="B8" s="245"/>
      <c r="C8" s="246"/>
      <c r="D8" s="184" t="s">
        <v>6</v>
      </c>
      <c r="E8" s="185">
        <f>SERVIÇOS!G7</f>
        <v>0.26269999999999999</v>
      </c>
      <c r="F8" s="66"/>
      <c r="G8" s="66"/>
      <c r="H8" s="66"/>
      <c r="I8" s="66"/>
      <c r="J8" s="66"/>
      <c r="K8" s="66"/>
      <c r="L8" s="2"/>
    </row>
    <row r="9" spans="1:14" ht="28.5" customHeight="1" thickBot="1">
      <c r="A9" s="247"/>
      <c r="B9" s="248"/>
      <c r="C9" s="249"/>
      <c r="D9" s="186" t="s">
        <v>4</v>
      </c>
      <c r="E9" s="187" t="s">
        <v>367</v>
      </c>
      <c r="H9" s="2"/>
      <c r="I9" s="2"/>
      <c r="J9" s="2"/>
      <c r="K9" s="2"/>
      <c r="L9" s="2"/>
    </row>
    <row r="10" spans="1:14" ht="11.25" customHeight="1" thickBot="1">
      <c r="A10" s="9"/>
      <c r="B10" s="188"/>
      <c r="C10" s="189"/>
      <c r="D10" s="9"/>
      <c r="E10" s="9"/>
      <c r="G10" s="2"/>
      <c r="H10" s="2"/>
      <c r="I10" s="2"/>
      <c r="J10" s="2"/>
      <c r="K10" s="2"/>
      <c r="L10" s="2"/>
    </row>
    <row r="11" spans="1:14" ht="30" customHeight="1">
      <c r="A11" s="240" t="s">
        <v>8</v>
      </c>
      <c r="B11" s="242" t="s">
        <v>143</v>
      </c>
      <c r="C11" s="242" t="s">
        <v>147</v>
      </c>
      <c r="D11" s="233" t="s">
        <v>148</v>
      </c>
      <c r="E11" s="234"/>
      <c r="G11" s="2"/>
      <c r="H11" s="2"/>
      <c r="I11" s="2"/>
      <c r="J11" s="2"/>
      <c r="K11" s="2"/>
      <c r="L11" s="2"/>
    </row>
    <row r="12" spans="1:14" ht="30" customHeight="1" thickBot="1">
      <c r="A12" s="241"/>
      <c r="B12" s="243"/>
      <c r="C12" s="243"/>
      <c r="D12" s="190" t="s">
        <v>145</v>
      </c>
      <c r="E12" s="191" t="s">
        <v>146</v>
      </c>
      <c r="G12" s="13"/>
      <c r="H12" s="13"/>
      <c r="I12" s="2"/>
      <c r="J12" s="2" t="s">
        <v>258</v>
      </c>
      <c r="K12" s="2"/>
      <c r="L12" s="2"/>
    </row>
    <row r="13" spans="1:14" ht="6" customHeight="1" thickBot="1">
      <c r="A13" s="131"/>
      <c r="B13" s="131"/>
      <c r="C13" s="131"/>
      <c r="D13" s="131"/>
      <c r="E13" s="131"/>
      <c r="G13" s="2"/>
      <c r="H13" s="2"/>
      <c r="I13" s="2"/>
      <c r="J13" s="2"/>
      <c r="K13" s="2"/>
      <c r="L13" s="2"/>
    </row>
    <row r="14" spans="1:14" ht="30" customHeight="1">
      <c r="A14" s="132" t="s">
        <v>14</v>
      </c>
      <c r="B14" s="133" t="str">
        <f>SERVIÇOS!C15</f>
        <v xml:space="preserve">SERVIÇOS PRELIMINARES </v>
      </c>
      <c r="C14" s="134">
        <f>SERVIÇOS!G23</f>
        <v>0</v>
      </c>
      <c r="D14" s="235">
        <f>MATERIAIS!G29</f>
        <v>0</v>
      </c>
      <c r="E14" s="237">
        <f>MATERIAIS!G84</f>
        <v>0</v>
      </c>
      <c r="G14" s="2"/>
      <c r="H14" s="2"/>
      <c r="I14" s="2"/>
      <c r="J14" s="2"/>
      <c r="K14" s="2"/>
      <c r="L14" s="2"/>
    </row>
    <row r="15" spans="1:14" ht="30" customHeight="1">
      <c r="A15" s="135" t="s">
        <v>40</v>
      </c>
      <c r="B15" s="136" t="str">
        <f>SERVIÇOS!C25</f>
        <v xml:space="preserve">REDE COLETORA DE ESGOTO </v>
      </c>
      <c r="C15" s="137">
        <f>SERVIÇOS!G56</f>
        <v>0</v>
      </c>
      <c r="D15" s="236"/>
      <c r="E15" s="238"/>
      <c r="G15" s="2"/>
      <c r="H15" s="2"/>
      <c r="I15" s="2"/>
      <c r="J15" s="2"/>
      <c r="K15" s="2"/>
      <c r="L15" s="2"/>
    </row>
    <row r="16" spans="1:14" ht="30" customHeight="1">
      <c r="A16" s="135" t="s">
        <v>153</v>
      </c>
      <c r="B16" s="136" t="str">
        <f>SERVIÇOS!C58</f>
        <v xml:space="preserve">ESTAÇÕES ELEVATÓRIAS DE ESGOTO </v>
      </c>
      <c r="C16" s="137">
        <f>SUM(C17:C23)</f>
        <v>0</v>
      </c>
      <c r="D16" s="236"/>
      <c r="E16" s="238"/>
      <c r="G16" s="2"/>
      <c r="H16" s="2"/>
      <c r="I16" s="2"/>
      <c r="J16" s="2"/>
      <c r="K16" s="2"/>
      <c r="L16" s="2"/>
    </row>
    <row r="17" spans="1:12" ht="30" customHeight="1">
      <c r="A17" s="138" t="s">
        <v>154</v>
      </c>
      <c r="B17" s="139" t="str">
        <f>SERVIÇOS!C59</f>
        <v xml:space="preserve">ESTAÇÃO ELEVATÓRIA DE ESGOTOS EEE-1 </v>
      </c>
      <c r="C17" s="140">
        <f>SERVIÇOS!G81</f>
        <v>0</v>
      </c>
      <c r="D17" s="236"/>
      <c r="E17" s="238"/>
      <c r="G17" s="2"/>
      <c r="H17" s="2"/>
      <c r="I17" s="2"/>
      <c r="J17" s="2"/>
      <c r="K17" s="2"/>
      <c r="L17" s="2"/>
    </row>
    <row r="18" spans="1:12" ht="30" customHeight="1">
      <c r="A18" s="138" t="s">
        <v>155</v>
      </c>
      <c r="B18" s="139" t="str">
        <f>SERVIÇOS!C83</f>
        <v xml:space="preserve">ESTAÇÃO ELEVATÓRIA DE ESGOTOS EEE-2 </v>
      </c>
      <c r="C18" s="140">
        <f>SERVIÇOS!G103</f>
        <v>0</v>
      </c>
      <c r="D18" s="236"/>
      <c r="E18" s="238"/>
      <c r="G18" s="2"/>
      <c r="H18" s="2"/>
      <c r="I18" s="2"/>
      <c r="J18" s="2"/>
      <c r="K18" s="2"/>
      <c r="L18" s="2"/>
    </row>
    <row r="19" spans="1:12" ht="30" customHeight="1">
      <c r="A19" s="138" t="s">
        <v>156</v>
      </c>
      <c r="B19" s="139" t="str">
        <f>SERVIÇOS!C105</f>
        <v xml:space="preserve">ESTAÇÃO ELEVATÓRIA DE ESGOTOS EEE-3 </v>
      </c>
      <c r="C19" s="140">
        <f>SERVIÇOS!G128</f>
        <v>0</v>
      </c>
      <c r="D19" s="236"/>
      <c r="E19" s="238"/>
      <c r="G19" s="2"/>
      <c r="H19" s="2"/>
      <c r="I19" s="2"/>
      <c r="J19" s="2"/>
      <c r="K19" s="2"/>
      <c r="L19" s="2"/>
    </row>
    <row r="20" spans="1:12" ht="30" customHeight="1">
      <c r="A20" s="138" t="s">
        <v>416</v>
      </c>
      <c r="B20" s="139" t="str">
        <f>SERVIÇOS!C130</f>
        <v xml:space="preserve">ESTAÇÃO ELEVATÓRIA DE ESGOTOS EEE-4 </v>
      </c>
      <c r="C20" s="140">
        <f>SERVIÇOS!G152</f>
        <v>0</v>
      </c>
      <c r="D20" s="236"/>
      <c r="E20" s="238"/>
      <c r="G20" s="2"/>
      <c r="H20" s="2"/>
      <c r="I20" s="2"/>
      <c r="J20" s="2"/>
      <c r="K20" s="2"/>
      <c r="L20" s="2"/>
    </row>
    <row r="21" spans="1:12" ht="30" customHeight="1">
      <c r="A21" s="138" t="s">
        <v>439</v>
      </c>
      <c r="B21" s="139" t="str">
        <f>SERVIÇOS!C154</f>
        <v>ESTAÇÃO ELEVATÓRIA DE ESGOTOS EEE-5</v>
      </c>
      <c r="C21" s="140">
        <f>SERVIÇOS!G174</f>
        <v>0</v>
      </c>
      <c r="D21" s="236"/>
      <c r="E21" s="238"/>
      <c r="G21" s="2"/>
      <c r="H21" s="2"/>
      <c r="I21" s="2"/>
      <c r="J21" s="2"/>
      <c r="K21" s="2"/>
      <c r="L21" s="2"/>
    </row>
    <row r="22" spans="1:12" ht="30" customHeight="1">
      <c r="A22" s="138" t="s">
        <v>460</v>
      </c>
      <c r="B22" s="139" t="str">
        <f>SERVIÇOS!C176</f>
        <v>ESTAÇÃO ELEVATÓRIA DE ESGOTOS EEE-6</v>
      </c>
      <c r="C22" s="140">
        <f>SERVIÇOS!G197</f>
        <v>0</v>
      </c>
      <c r="D22" s="236"/>
      <c r="E22" s="238"/>
      <c r="G22" s="2"/>
      <c r="H22" s="2"/>
      <c r="I22" s="2"/>
      <c r="J22" s="2"/>
      <c r="K22" s="2"/>
      <c r="L22" s="2"/>
    </row>
    <row r="23" spans="1:12" ht="30" customHeight="1">
      <c r="A23" s="138" t="s">
        <v>482</v>
      </c>
      <c r="B23" s="139" t="str">
        <f>SERVIÇOS!C199</f>
        <v>ESTAÇÃO ELEVATÓRIA DE ESGOTOS EEE-7</v>
      </c>
      <c r="C23" s="140">
        <f>SERVIÇOS!G224</f>
        <v>0</v>
      </c>
      <c r="D23" s="236"/>
      <c r="E23" s="238"/>
      <c r="G23" s="2"/>
      <c r="H23" s="2"/>
      <c r="I23" s="2"/>
      <c r="J23" s="2"/>
      <c r="K23" s="2"/>
      <c r="L23" s="2"/>
    </row>
    <row r="24" spans="1:12" ht="30" customHeight="1" thickBot="1">
      <c r="A24" s="141" t="s">
        <v>157</v>
      </c>
      <c r="B24" s="142" t="str">
        <f>SERVIÇOS!C227</f>
        <v>ESTAÇÃO TRATAMENTO DE ESGOTO</v>
      </c>
      <c r="C24" s="143">
        <f>SERVIÇOS!G246</f>
        <v>0</v>
      </c>
      <c r="D24" s="236"/>
      <c r="E24" s="239"/>
      <c r="G24" s="2"/>
      <c r="H24" s="2"/>
      <c r="I24" s="2"/>
      <c r="J24" s="2"/>
      <c r="K24" s="2"/>
      <c r="L24" s="2"/>
    </row>
    <row r="25" spans="1:12" ht="6" customHeight="1" thickBot="1">
      <c r="A25" s="131"/>
      <c r="B25" s="131"/>
      <c r="C25" s="144"/>
      <c r="D25" s="144"/>
      <c r="E25" s="144"/>
      <c r="G25" s="2"/>
      <c r="H25" s="2"/>
      <c r="I25" s="2"/>
      <c r="J25" s="2"/>
      <c r="K25" s="2"/>
      <c r="L25" s="2"/>
    </row>
    <row r="26" spans="1:12" ht="30" customHeight="1" thickBot="1">
      <c r="A26" s="145" t="s">
        <v>149</v>
      </c>
      <c r="B26" s="146"/>
      <c r="C26" s="147">
        <f>SUM(C14:C16)+C24</f>
        <v>0</v>
      </c>
      <c r="D26" s="228">
        <f>D14+E14</f>
        <v>0</v>
      </c>
      <c r="E26" s="229"/>
      <c r="G26" s="2"/>
      <c r="H26" s="2"/>
      <c r="I26" s="2"/>
      <c r="J26" s="2"/>
      <c r="K26" s="2"/>
      <c r="L26" s="2"/>
    </row>
    <row r="27" spans="1:12" ht="30" customHeight="1" thickBot="1">
      <c r="A27" s="192" t="s">
        <v>150</v>
      </c>
      <c r="B27" s="193"/>
      <c r="C27" s="230">
        <f>C26+D26</f>
        <v>0</v>
      </c>
      <c r="D27" s="231"/>
      <c r="E27" s="232"/>
      <c r="G27" s="2"/>
      <c r="H27" s="2"/>
      <c r="I27" s="2"/>
      <c r="J27" s="2"/>
      <c r="K27" s="2"/>
      <c r="L27" s="2"/>
    </row>
    <row r="28" spans="1:12" ht="28.5" customHeight="1">
      <c r="A28" s="64"/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2"/>
    </row>
    <row r="29" spans="1:12" ht="28.5" customHeight="1">
      <c r="B29" s="9"/>
    </row>
    <row r="30" spans="1:12">
      <c r="B30" s="9"/>
    </row>
    <row r="31" spans="1:12">
      <c r="B31" s="9"/>
    </row>
  </sheetData>
  <mergeCells count="10">
    <mergeCell ref="A5:E5"/>
    <mergeCell ref="D26:E26"/>
    <mergeCell ref="C27:E27"/>
    <mergeCell ref="D11:E11"/>
    <mergeCell ref="D14:D24"/>
    <mergeCell ref="E14:E24"/>
    <mergeCell ref="A11:A12"/>
    <mergeCell ref="B11:B12"/>
    <mergeCell ref="C11:C12"/>
    <mergeCell ref="A8:C9"/>
  </mergeCells>
  <pageMargins left="0.6692913385826772" right="0.39370078740157483" top="0.59055118110236227" bottom="0.31496062992125984" header="0.31496062992125984" footer="0.23622047244094491"/>
  <pageSetup paperSize="9" scale="77" orientation="portrait" r:id="rId1"/>
  <headerFooter>
    <oddFooter>&amp;C&amp;P/14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0"/>
  <sheetViews>
    <sheetView view="pageBreakPreview" zoomScaleNormal="100" zoomScaleSheetLayoutView="100" workbookViewId="0"/>
  </sheetViews>
  <sheetFormatPr defaultColWidth="8" defaultRowHeight="12.75"/>
  <cols>
    <col min="1" max="1" width="12.88671875" style="104" customWidth="1"/>
    <col min="2" max="2" width="7.5546875" style="34" customWidth="1"/>
    <col min="3" max="3" width="43.5546875" style="34" customWidth="1"/>
    <col min="4" max="4" width="6.77734375" style="17" customWidth="1"/>
    <col min="5" max="5" width="7.88671875" style="77" customWidth="1"/>
    <col min="6" max="6" width="10.109375" style="79" customWidth="1"/>
    <col min="7" max="7" width="11.109375" style="77" customWidth="1"/>
    <col min="8" max="8" width="5.44140625" style="10" customWidth="1"/>
    <col min="9" max="9" width="11.33203125" style="17" customWidth="1"/>
    <col min="10" max="10" width="11.5546875" style="77" customWidth="1"/>
    <col min="11" max="11" width="10.5546875" style="174" customWidth="1"/>
    <col min="12" max="12" width="8" style="2"/>
    <col min="13" max="13" width="8.21875" style="2" bestFit="1" customWidth="1"/>
    <col min="14" max="230" width="8" style="2"/>
    <col min="231" max="231" width="0.44140625" style="2" customWidth="1"/>
    <col min="232" max="232" width="6.77734375" style="2" customWidth="1"/>
    <col min="233" max="233" width="27.33203125" style="2" customWidth="1"/>
    <col min="234" max="234" width="3.33203125" style="2" customWidth="1"/>
    <col min="235" max="235" width="6.6640625" style="2" customWidth="1"/>
    <col min="236" max="236" width="8" style="2" customWidth="1"/>
    <col min="237" max="237" width="9.88671875" style="2" customWidth="1"/>
    <col min="238" max="238" width="6.44140625" style="2" customWidth="1"/>
    <col min="239" max="239" width="6.6640625" style="2" customWidth="1"/>
    <col min="240" max="240" width="6.77734375" style="2" customWidth="1"/>
    <col min="241" max="241" width="6.88671875" style="2" customWidth="1"/>
    <col min="242" max="243" width="7.77734375" style="2" customWidth="1"/>
    <col min="244" max="244" width="4.21875" style="2" customWidth="1"/>
    <col min="245" max="245" width="4.33203125" style="2" customWidth="1"/>
    <col min="246" max="246" width="5.44140625" style="2" customWidth="1"/>
    <col min="247" max="247" width="0.44140625" style="2" customWidth="1"/>
    <col min="248" max="486" width="8" style="2"/>
    <col min="487" max="487" width="0.44140625" style="2" customWidth="1"/>
    <col min="488" max="488" width="6.77734375" style="2" customWidth="1"/>
    <col min="489" max="489" width="27.33203125" style="2" customWidth="1"/>
    <col min="490" max="490" width="3.33203125" style="2" customWidth="1"/>
    <col min="491" max="491" width="6.6640625" style="2" customWidth="1"/>
    <col min="492" max="492" width="8" style="2" customWidth="1"/>
    <col min="493" max="493" width="9.88671875" style="2" customWidth="1"/>
    <col min="494" max="494" width="6.44140625" style="2" customWidth="1"/>
    <col min="495" max="495" width="6.6640625" style="2" customWidth="1"/>
    <col min="496" max="496" width="6.77734375" style="2" customWidth="1"/>
    <col min="497" max="497" width="6.88671875" style="2" customWidth="1"/>
    <col min="498" max="499" width="7.77734375" style="2" customWidth="1"/>
    <col min="500" max="500" width="4.21875" style="2" customWidth="1"/>
    <col min="501" max="501" width="4.33203125" style="2" customWidth="1"/>
    <col min="502" max="502" width="5.44140625" style="2" customWidth="1"/>
    <col min="503" max="503" width="0.44140625" style="2" customWidth="1"/>
    <col min="504" max="742" width="8" style="2"/>
    <col min="743" max="743" width="0.44140625" style="2" customWidth="1"/>
    <col min="744" max="744" width="6.77734375" style="2" customWidth="1"/>
    <col min="745" max="745" width="27.33203125" style="2" customWidth="1"/>
    <col min="746" max="746" width="3.33203125" style="2" customWidth="1"/>
    <col min="747" max="747" width="6.6640625" style="2" customWidth="1"/>
    <col min="748" max="748" width="8" style="2" customWidth="1"/>
    <col min="749" max="749" width="9.88671875" style="2" customWidth="1"/>
    <col min="750" max="750" width="6.44140625" style="2" customWidth="1"/>
    <col min="751" max="751" width="6.6640625" style="2" customWidth="1"/>
    <col min="752" max="752" width="6.77734375" style="2" customWidth="1"/>
    <col min="753" max="753" width="6.88671875" style="2" customWidth="1"/>
    <col min="754" max="755" width="7.77734375" style="2" customWidth="1"/>
    <col min="756" max="756" width="4.21875" style="2" customWidth="1"/>
    <col min="757" max="757" width="4.33203125" style="2" customWidth="1"/>
    <col min="758" max="758" width="5.44140625" style="2" customWidth="1"/>
    <col min="759" max="759" width="0.44140625" style="2" customWidth="1"/>
    <col min="760" max="998" width="8" style="2"/>
    <col min="999" max="999" width="0.44140625" style="2" customWidth="1"/>
    <col min="1000" max="1000" width="6.77734375" style="2" customWidth="1"/>
    <col min="1001" max="1001" width="27.33203125" style="2" customWidth="1"/>
    <col min="1002" max="1002" width="3.33203125" style="2" customWidth="1"/>
    <col min="1003" max="1003" width="6.6640625" style="2" customWidth="1"/>
    <col min="1004" max="1004" width="8" style="2" customWidth="1"/>
    <col min="1005" max="1005" width="9.88671875" style="2" customWidth="1"/>
    <col min="1006" max="1006" width="6.44140625" style="2" customWidth="1"/>
    <col min="1007" max="1007" width="6.6640625" style="2" customWidth="1"/>
    <col min="1008" max="1008" width="6.77734375" style="2" customWidth="1"/>
    <col min="1009" max="1009" width="6.88671875" style="2" customWidth="1"/>
    <col min="1010" max="1011" width="7.77734375" style="2" customWidth="1"/>
    <col min="1012" max="1012" width="4.21875" style="2" customWidth="1"/>
    <col min="1013" max="1013" width="4.33203125" style="2" customWidth="1"/>
    <col min="1014" max="1014" width="5.44140625" style="2" customWidth="1"/>
    <col min="1015" max="1015" width="0.44140625" style="2" customWidth="1"/>
    <col min="1016" max="1254" width="8" style="2"/>
    <col min="1255" max="1255" width="0.44140625" style="2" customWidth="1"/>
    <col min="1256" max="1256" width="6.77734375" style="2" customWidth="1"/>
    <col min="1257" max="1257" width="27.33203125" style="2" customWidth="1"/>
    <col min="1258" max="1258" width="3.33203125" style="2" customWidth="1"/>
    <col min="1259" max="1259" width="6.6640625" style="2" customWidth="1"/>
    <col min="1260" max="1260" width="8" style="2" customWidth="1"/>
    <col min="1261" max="1261" width="9.88671875" style="2" customWidth="1"/>
    <col min="1262" max="1262" width="6.44140625" style="2" customWidth="1"/>
    <col min="1263" max="1263" width="6.6640625" style="2" customWidth="1"/>
    <col min="1264" max="1264" width="6.77734375" style="2" customWidth="1"/>
    <col min="1265" max="1265" width="6.88671875" style="2" customWidth="1"/>
    <col min="1266" max="1267" width="7.77734375" style="2" customWidth="1"/>
    <col min="1268" max="1268" width="4.21875" style="2" customWidth="1"/>
    <col min="1269" max="1269" width="4.33203125" style="2" customWidth="1"/>
    <col min="1270" max="1270" width="5.44140625" style="2" customWidth="1"/>
    <col min="1271" max="1271" width="0.44140625" style="2" customWidth="1"/>
    <col min="1272" max="1510" width="8" style="2"/>
    <col min="1511" max="1511" width="0.44140625" style="2" customWidth="1"/>
    <col min="1512" max="1512" width="6.77734375" style="2" customWidth="1"/>
    <col min="1513" max="1513" width="27.33203125" style="2" customWidth="1"/>
    <col min="1514" max="1514" width="3.33203125" style="2" customWidth="1"/>
    <col min="1515" max="1515" width="6.6640625" style="2" customWidth="1"/>
    <col min="1516" max="1516" width="8" style="2" customWidth="1"/>
    <col min="1517" max="1517" width="9.88671875" style="2" customWidth="1"/>
    <col min="1518" max="1518" width="6.44140625" style="2" customWidth="1"/>
    <col min="1519" max="1519" width="6.6640625" style="2" customWidth="1"/>
    <col min="1520" max="1520" width="6.77734375" style="2" customWidth="1"/>
    <col min="1521" max="1521" width="6.88671875" style="2" customWidth="1"/>
    <col min="1522" max="1523" width="7.77734375" style="2" customWidth="1"/>
    <col min="1524" max="1524" width="4.21875" style="2" customWidth="1"/>
    <col min="1525" max="1525" width="4.33203125" style="2" customWidth="1"/>
    <col min="1526" max="1526" width="5.44140625" style="2" customWidth="1"/>
    <col min="1527" max="1527" width="0.44140625" style="2" customWidth="1"/>
    <col min="1528" max="1766" width="8" style="2"/>
    <col min="1767" max="1767" width="0.44140625" style="2" customWidth="1"/>
    <col min="1768" max="1768" width="6.77734375" style="2" customWidth="1"/>
    <col min="1769" max="1769" width="27.33203125" style="2" customWidth="1"/>
    <col min="1770" max="1770" width="3.33203125" style="2" customWidth="1"/>
    <col min="1771" max="1771" width="6.6640625" style="2" customWidth="1"/>
    <col min="1772" max="1772" width="8" style="2" customWidth="1"/>
    <col min="1773" max="1773" width="9.88671875" style="2" customWidth="1"/>
    <col min="1774" max="1774" width="6.44140625" style="2" customWidth="1"/>
    <col min="1775" max="1775" width="6.6640625" style="2" customWidth="1"/>
    <col min="1776" max="1776" width="6.77734375" style="2" customWidth="1"/>
    <col min="1777" max="1777" width="6.88671875" style="2" customWidth="1"/>
    <col min="1778" max="1779" width="7.77734375" style="2" customWidth="1"/>
    <col min="1780" max="1780" width="4.21875" style="2" customWidth="1"/>
    <col min="1781" max="1781" width="4.33203125" style="2" customWidth="1"/>
    <col min="1782" max="1782" width="5.44140625" style="2" customWidth="1"/>
    <col min="1783" max="1783" width="0.44140625" style="2" customWidth="1"/>
    <col min="1784" max="2022" width="8" style="2"/>
    <col min="2023" max="2023" width="0.44140625" style="2" customWidth="1"/>
    <col min="2024" max="2024" width="6.77734375" style="2" customWidth="1"/>
    <col min="2025" max="2025" width="27.33203125" style="2" customWidth="1"/>
    <col min="2026" max="2026" width="3.33203125" style="2" customWidth="1"/>
    <col min="2027" max="2027" width="6.6640625" style="2" customWidth="1"/>
    <col min="2028" max="2028" width="8" style="2" customWidth="1"/>
    <col min="2029" max="2029" width="9.88671875" style="2" customWidth="1"/>
    <col min="2030" max="2030" width="6.44140625" style="2" customWidth="1"/>
    <col min="2031" max="2031" width="6.6640625" style="2" customWidth="1"/>
    <col min="2032" max="2032" width="6.77734375" style="2" customWidth="1"/>
    <col min="2033" max="2033" width="6.88671875" style="2" customWidth="1"/>
    <col min="2034" max="2035" width="7.77734375" style="2" customWidth="1"/>
    <col min="2036" max="2036" width="4.21875" style="2" customWidth="1"/>
    <col min="2037" max="2037" width="4.33203125" style="2" customWidth="1"/>
    <col min="2038" max="2038" width="5.44140625" style="2" customWidth="1"/>
    <col min="2039" max="2039" width="0.44140625" style="2" customWidth="1"/>
    <col min="2040" max="2278" width="8" style="2"/>
    <col min="2279" max="2279" width="0.44140625" style="2" customWidth="1"/>
    <col min="2280" max="2280" width="6.77734375" style="2" customWidth="1"/>
    <col min="2281" max="2281" width="27.33203125" style="2" customWidth="1"/>
    <col min="2282" max="2282" width="3.33203125" style="2" customWidth="1"/>
    <col min="2283" max="2283" width="6.6640625" style="2" customWidth="1"/>
    <col min="2284" max="2284" width="8" style="2" customWidth="1"/>
    <col min="2285" max="2285" width="9.88671875" style="2" customWidth="1"/>
    <col min="2286" max="2286" width="6.44140625" style="2" customWidth="1"/>
    <col min="2287" max="2287" width="6.6640625" style="2" customWidth="1"/>
    <col min="2288" max="2288" width="6.77734375" style="2" customWidth="1"/>
    <col min="2289" max="2289" width="6.88671875" style="2" customWidth="1"/>
    <col min="2290" max="2291" width="7.77734375" style="2" customWidth="1"/>
    <col min="2292" max="2292" width="4.21875" style="2" customWidth="1"/>
    <col min="2293" max="2293" width="4.33203125" style="2" customWidth="1"/>
    <col min="2294" max="2294" width="5.44140625" style="2" customWidth="1"/>
    <col min="2295" max="2295" width="0.44140625" style="2" customWidth="1"/>
    <col min="2296" max="2534" width="8" style="2"/>
    <col min="2535" max="2535" width="0.44140625" style="2" customWidth="1"/>
    <col min="2536" max="2536" width="6.77734375" style="2" customWidth="1"/>
    <col min="2537" max="2537" width="27.33203125" style="2" customWidth="1"/>
    <col min="2538" max="2538" width="3.33203125" style="2" customWidth="1"/>
    <col min="2539" max="2539" width="6.6640625" style="2" customWidth="1"/>
    <col min="2540" max="2540" width="8" style="2" customWidth="1"/>
    <col min="2541" max="2541" width="9.88671875" style="2" customWidth="1"/>
    <col min="2542" max="2542" width="6.44140625" style="2" customWidth="1"/>
    <col min="2543" max="2543" width="6.6640625" style="2" customWidth="1"/>
    <col min="2544" max="2544" width="6.77734375" style="2" customWidth="1"/>
    <col min="2545" max="2545" width="6.88671875" style="2" customWidth="1"/>
    <col min="2546" max="2547" width="7.77734375" style="2" customWidth="1"/>
    <col min="2548" max="2548" width="4.21875" style="2" customWidth="1"/>
    <col min="2549" max="2549" width="4.33203125" style="2" customWidth="1"/>
    <col min="2550" max="2550" width="5.44140625" style="2" customWidth="1"/>
    <col min="2551" max="2551" width="0.44140625" style="2" customWidth="1"/>
    <col min="2552" max="2790" width="8" style="2"/>
    <col min="2791" max="2791" width="0.44140625" style="2" customWidth="1"/>
    <col min="2792" max="2792" width="6.77734375" style="2" customWidth="1"/>
    <col min="2793" max="2793" width="27.33203125" style="2" customWidth="1"/>
    <col min="2794" max="2794" width="3.33203125" style="2" customWidth="1"/>
    <col min="2795" max="2795" width="6.6640625" style="2" customWidth="1"/>
    <col min="2796" max="2796" width="8" style="2" customWidth="1"/>
    <col min="2797" max="2797" width="9.88671875" style="2" customWidth="1"/>
    <col min="2798" max="2798" width="6.44140625" style="2" customWidth="1"/>
    <col min="2799" max="2799" width="6.6640625" style="2" customWidth="1"/>
    <col min="2800" max="2800" width="6.77734375" style="2" customWidth="1"/>
    <col min="2801" max="2801" width="6.88671875" style="2" customWidth="1"/>
    <col min="2802" max="2803" width="7.77734375" style="2" customWidth="1"/>
    <col min="2804" max="2804" width="4.21875" style="2" customWidth="1"/>
    <col min="2805" max="2805" width="4.33203125" style="2" customWidth="1"/>
    <col min="2806" max="2806" width="5.44140625" style="2" customWidth="1"/>
    <col min="2807" max="2807" width="0.44140625" style="2" customWidth="1"/>
    <col min="2808" max="3046" width="8" style="2"/>
    <col min="3047" max="3047" width="0.44140625" style="2" customWidth="1"/>
    <col min="3048" max="3048" width="6.77734375" style="2" customWidth="1"/>
    <col min="3049" max="3049" width="27.33203125" style="2" customWidth="1"/>
    <col min="3050" max="3050" width="3.33203125" style="2" customWidth="1"/>
    <col min="3051" max="3051" width="6.6640625" style="2" customWidth="1"/>
    <col min="3052" max="3052" width="8" style="2" customWidth="1"/>
    <col min="3053" max="3053" width="9.88671875" style="2" customWidth="1"/>
    <col min="3054" max="3054" width="6.44140625" style="2" customWidth="1"/>
    <col min="3055" max="3055" width="6.6640625" style="2" customWidth="1"/>
    <col min="3056" max="3056" width="6.77734375" style="2" customWidth="1"/>
    <col min="3057" max="3057" width="6.88671875" style="2" customWidth="1"/>
    <col min="3058" max="3059" width="7.77734375" style="2" customWidth="1"/>
    <col min="3060" max="3060" width="4.21875" style="2" customWidth="1"/>
    <col min="3061" max="3061" width="4.33203125" style="2" customWidth="1"/>
    <col min="3062" max="3062" width="5.44140625" style="2" customWidth="1"/>
    <col min="3063" max="3063" width="0.44140625" style="2" customWidth="1"/>
    <col min="3064" max="3302" width="8" style="2"/>
    <col min="3303" max="3303" width="0.44140625" style="2" customWidth="1"/>
    <col min="3304" max="3304" width="6.77734375" style="2" customWidth="1"/>
    <col min="3305" max="3305" width="27.33203125" style="2" customWidth="1"/>
    <col min="3306" max="3306" width="3.33203125" style="2" customWidth="1"/>
    <col min="3307" max="3307" width="6.6640625" style="2" customWidth="1"/>
    <col min="3308" max="3308" width="8" style="2" customWidth="1"/>
    <col min="3309" max="3309" width="9.88671875" style="2" customWidth="1"/>
    <col min="3310" max="3310" width="6.44140625" style="2" customWidth="1"/>
    <col min="3311" max="3311" width="6.6640625" style="2" customWidth="1"/>
    <col min="3312" max="3312" width="6.77734375" style="2" customWidth="1"/>
    <col min="3313" max="3313" width="6.88671875" style="2" customWidth="1"/>
    <col min="3314" max="3315" width="7.77734375" style="2" customWidth="1"/>
    <col min="3316" max="3316" width="4.21875" style="2" customWidth="1"/>
    <col min="3317" max="3317" width="4.33203125" style="2" customWidth="1"/>
    <col min="3318" max="3318" width="5.44140625" style="2" customWidth="1"/>
    <col min="3319" max="3319" width="0.44140625" style="2" customWidth="1"/>
    <col min="3320" max="3558" width="8" style="2"/>
    <col min="3559" max="3559" width="0.44140625" style="2" customWidth="1"/>
    <col min="3560" max="3560" width="6.77734375" style="2" customWidth="1"/>
    <col min="3561" max="3561" width="27.33203125" style="2" customWidth="1"/>
    <col min="3562" max="3562" width="3.33203125" style="2" customWidth="1"/>
    <col min="3563" max="3563" width="6.6640625" style="2" customWidth="1"/>
    <col min="3564" max="3564" width="8" style="2" customWidth="1"/>
    <col min="3565" max="3565" width="9.88671875" style="2" customWidth="1"/>
    <col min="3566" max="3566" width="6.44140625" style="2" customWidth="1"/>
    <col min="3567" max="3567" width="6.6640625" style="2" customWidth="1"/>
    <col min="3568" max="3568" width="6.77734375" style="2" customWidth="1"/>
    <col min="3569" max="3569" width="6.88671875" style="2" customWidth="1"/>
    <col min="3570" max="3571" width="7.77734375" style="2" customWidth="1"/>
    <col min="3572" max="3572" width="4.21875" style="2" customWidth="1"/>
    <col min="3573" max="3573" width="4.33203125" style="2" customWidth="1"/>
    <col min="3574" max="3574" width="5.44140625" style="2" customWidth="1"/>
    <col min="3575" max="3575" width="0.44140625" style="2" customWidth="1"/>
    <col min="3576" max="3814" width="8" style="2"/>
    <col min="3815" max="3815" width="0.44140625" style="2" customWidth="1"/>
    <col min="3816" max="3816" width="6.77734375" style="2" customWidth="1"/>
    <col min="3817" max="3817" width="27.33203125" style="2" customWidth="1"/>
    <col min="3818" max="3818" width="3.33203125" style="2" customWidth="1"/>
    <col min="3819" max="3819" width="6.6640625" style="2" customWidth="1"/>
    <col min="3820" max="3820" width="8" style="2" customWidth="1"/>
    <col min="3821" max="3821" width="9.88671875" style="2" customWidth="1"/>
    <col min="3822" max="3822" width="6.44140625" style="2" customWidth="1"/>
    <col min="3823" max="3823" width="6.6640625" style="2" customWidth="1"/>
    <col min="3824" max="3824" width="6.77734375" style="2" customWidth="1"/>
    <col min="3825" max="3825" width="6.88671875" style="2" customWidth="1"/>
    <col min="3826" max="3827" width="7.77734375" style="2" customWidth="1"/>
    <col min="3828" max="3828" width="4.21875" style="2" customWidth="1"/>
    <col min="3829" max="3829" width="4.33203125" style="2" customWidth="1"/>
    <col min="3830" max="3830" width="5.44140625" style="2" customWidth="1"/>
    <col min="3831" max="3831" width="0.44140625" style="2" customWidth="1"/>
    <col min="3832" max="4070" width="8" style="2"/>
    <col min="4071" max="4071" width="0.44140625" style="2" customWidth="1"/>
    <col min="4072" max="4072" width="6.77734375" style="2" customWidth="1"/>
    <col min="4073" max="4073" width="27.33203125" style="2" customWidth="1"/>
    <col min="4074" max="4074" width="3.33203125" style="2" customWidth="1"/>
    <col min="4075" max="4075" width="6.6640625" style="2" customWidth="1"/>
    <col min="4076" max="4076" width="8" style="2" customWidth="1"/>
    <col min="4077" max="4077" width="9.88671875" style="2" customWidth="1"/>
    <col min="4078" max="4078" width="6.44140625" style="2" customWidth="1"/>
    <col min="4079" max="4079" width="6.6640625" style="2" customWidth="1"/>
    <col min="4080" max="4080" width="6.77734375" style="2" customWidth="1"/>
    <col min="4081" max="4081" width="6.88671875" style="2" customWidth="1"/>
    <col min="4082" max="4083" width="7.77734375" style="2" customWidth="1"/>
    <col min="4084" max="4084" width="4.21875" style="2" customWidth="1"/>
    <col min="4085" max="4085" width="4.33203125" style="2" customWidth="1"/>
    <col min="4086" max="4086" width="5.44140625" style="2" customWidth="1"/>
    <col min="4087" max="4087" width="0.44140625" style="2" customWidth="1"/>
    <col min="4088" max="4326" width="8" style="2"/>
    <col min="4327" max="4327" width="0.44140625" style="2" customWidth="1"/>
    <col min="4328" max="4328" width="6.77734375" style="2" customWidth="1"/>
    <col min="4329" max="4329" width="27.33203125" style="2" customWidth="1"/>
    <col min="4330" max="4330" width="3.33203125" style="2" customWidth="1"/>
    <col min="4331" max="4331" width="6.6640625" style="2" customWidth="1"/>
    <col min="4332" max="4332" width="8" style="2" customWidth="1"/>
    <col min="4333" max="4333" width="9.88671875" style="2" customWidth="1"/>
    <col min="4334" max="4334" width="6.44140625" style="2" customWidth="1"/>
    <col min="4335" max="4335" width="6.6640625" style="2" customWidth="1"/>
    <col min="4336" max="4336" width="6.77734375" style="2" customWidth="1"/>
    <col min="4337" max="4337" width="6.88671875" style="2" customWidth="1"/>
    <col min="4338" max="4339" width="7.77734375" style="2" customWidth="1"/>
    <col min="4340" max="4340" width="4.21875" style="2" customWidth="1"/>
    <col min="4341" max="4341" width="4.33203125" style="2" customWidth="1"/>
    <col min="4342" max="4342" width="5.44140625" style="2" customWidth="1"/>
    <col min="4343" max="4343" width="0.44140625" style="2" customWidth="1"/>
    <col min="4344" max="4582" width="8" style="2"/>
    <col min="4583" max="4583" width="0.44140625" style="2" customWidth="1"/>
    <col min="4584" max="4584" width="6.77734375" style="2" customWidth="1"/>
    <col min="4585" max="4585" width="27.33203125" style="2" customWidth="1"/>
    <col min="4586" max="4586" width="3.33203125" style="2" customWidth="1"/>
    <col min="4587" max="4587" width="6.6640625" style="2" customWidth="1"/>
    <col min="4588" max="4588" width="8" style="2" customWidth="1"/>
    <col min="4589" max="4589" width="9.88671875" style="2" customWidth="1"/>
    <col min="4590" max="4590" width="6.44140625" style="2" customWidth="1"/>
    <col min="4591" max="4591" width="6.6640625" style="2" customWidth="1"/>
    <col min="4592" max="4592" width="6.77734375" style="2" customWidth="1"/>
    <col min="4593" max="4593" width="6.88671875" style="2" customWidth="1"/>
    <col min="4594" max="4595" width="7.77734375" style="2" customWidth="1"/>
    <col min="4596" max="4596" width="4.21875" style="2" customWidth="1"/>
    <col min="4597" max="4597" width="4.33203125" style="2" customWidth="1"/>
    <col min="4598" max="4598" width="5.44140625" style="2" customWidth="1"/>
    <col min="4599" max="4599" width="0.44140625" style="2" customWidth="1"/>
    <col min="4600" max="4838" width="8" style="2"/>
    <col min="4839" max="4839" width="0.44140625" style="2" customWidth="1"/>
    <col min="4840" max="4840" width="6.77734375" style="2" customWidth="1"/>
    <col min="4841" max="4841" width="27.33203125" style="2" customWidth="1"/>
    <col min="4842" max="4842" width="3.33203125" style="2" customWidth="1"/>
    <col min="4843" max="4843" width="6.6640625" style="2" customWidth="1"/>
    <col min="4844" max="4844" width="8" style="2" customWidth="1"/>
    <col min="4845" max="4845" width="9.88671875" style="2" customWidth="1"/>
    <col min="4846" max="4846" width="6.44140625" style="2" customWidth="1"/>
    <col min="4847" max="4847" width="6.6640625" style="2" customWidth="1"/>
    <col min="4848" max="4848" width="6.77734375" style="2" customWidth="1"/>
    <col min="4849" max="4849" width="6.88671875" style="2" customWidth="1"/>
    <col min="4850" max="4851" width="7.77734375" style="2" customWidth="1"/>
    <col min="4852" max="4852" width="4.21875" style="2" customWidth="1"/>
    <col min="4853" max="4853" width="4.33203125" style="2" customWidth="1"/>
    <col min="4854" max="4854" width="5.44140625" style="2" customWidth="1"/>
    <col min="4855" max="4855" width="0.44140625" style="2" customWidth="1"/>
    <col min="4856" max="5094" width="8" style="2"/>
    <col min="5095" max="5095" width="0.44140625" style="2" customWidth="1"/>
    <col min="5096" max="5096" width="6.77734375" style="2" customWidth="1"/>
    <col min="5097" max="5097" width="27.33203125" style="2" customWidth="1"/>
    <col min="5098" max="5098" width="3.33203125" style="2" customWidth="1"/>
    <col min="5099" max="5099" width="6.6640625" style="2" customWidth="1"/>
    <col min="5100" max="5100" width="8" style="2" customWidth="1"/>
    <col min="5101" max="5101" width="9.88671875" style="2" customWidth="1"/>
    <col min="5102" max="5102" width="6.44140625" style="2" customWidth="1"/>
    <col min="5103" max="5103" width="6.6640625" style="2" customWidth="1"/>
    <col min="5104" max="5104" width="6.77734375" style="2" customWidth="1"/>
    <col min="5105" max="5105" width="6.88671875" style="2" customWidth="1"/>
    <col min="5106" max="5107" width="7.77734375" style="2" customWidth="1"/>
    <col min="5108" max="5108" width="4.21875" style="2" customWidth="1"/>
    <col min="5109" max="5109" width="4.33203125" style="2" customWidth="1"/>
    <col min="5110" max="5110" width="5.44140625" style="2" customWidth="1"/>
    <col min="5111" max="5111" width="0.44140625" style="2" customWidth="1"/>
    <col min="5112" max="5350" width="8" style="2"/>
    <col min="5351" max="5351" width="0.44140625" style="2" customWidth="1"/>
    <col min="5352" max="5352" width="6.77734375" style="2" customWidth="1"/>
    <col min="5353" max="5353" width="27.33203125" style="2" customWidth="1"/>
    <col min="5354" max="5354" width="3.33203125" style="2" customWidth="1"/>
    <col min="5355" max="5355" width="6.6640625" style="2" customWidth="1"/>
    <col min="5356" max="5356" width="8" style="2" customWidth="1"/>
    <col min="5357" max="5357" width="9.88671875" style="2" customWidth="1"/>
    <col min="5358" max="5358" width="6.44140625" style="2" customWidth="1"/>
    <col min="5359" max="5359" width="6.6640625" style="2" customWidth="1"/>
    <col min="5360" max="5360" width="6.77734375" style="2" customWidth="1"/>
    <col min="5361" max="5361" width="6.88671875" style="2" customWidth="1"/>
    <col min="5362" max="5363" width="7.77734375" style="2" customWidth="1"/>
    <col min="5364" max="5364" width="4.21875" style="2" customWidth="1"/>
    <col min="5365" max="5365" width="4.33203125" style="2" customWidth="1"/>
    <col min="5366" max="5366" width="5.44140625" style="2" customWidth="1"/>
    <col min="5367" max="5367" width="0.44140625" style="2" customWidth="1"/>
    <col min="5368" max="5606" width="8" style="2"/>
    <col min="5607" max="5607" width="0.44140625" style="2" customWidth="1"/>
    <col min="5608" max="5608" width="6.77734375" style="2" customWidth="1"/>
    <col min="5609" max="5609" width="27.33203125" style="2" customWidth="1"/>
    <col min="5610" max="5610" width="3.33203125" style="2" customWidth="1"/>
    <col min="5611" max="5611" width="6.6640625" style="2" customWidth="1"/>
    <col min="5612" max="5612" width="8" style="2" customWidth="1"/>
    <col min="5613" max="5613" width="9.88671875" style="2" customWidth="1"/>
    <col min="5614" max="5614" width="6.44140625" style="2" customWidth="1"/>
    <col min="5615" max="5615" width="6.6640625" style="2" customWidth="1"/>
    <col min="5616" max="5616" width="6.77734375" style="2" customWidth="1"/>
    <col min="5617" max="5617" width="6.88671875" style="2" customWidth="1"/>
    <col min="5618" max="5619" width="7.77734375" style="2" customWidth="1"/>
    <col min="5620" max="5620" width="4.21875" style="2" customWidth="1"/>
    <col min="5621" max="5621" width="4.33203125" style="2" customWidth="1"/>
    <col min="5622" max="5622" width="5.44140625" style="2" customWidth="1"/>
    <col min="5623" max="5623" width="0.44140625" style="2" customWidth="1"/>
    <col min="5624" max="5862" width="8" style="2"/>
    <col min="5863" max="5863" width="0.44140625" style="2" customWidth="1"/>
    <col min="5864" max="5864" width="6.77734375" style="2" customWidth="1"/>
    <col min="5865" max="5865" width="27.33203125" style="2" customWidth="1"/>
    <col min="5866" max="5866" width="3.33203125" style="2" customWidth="1"/>
    <col min="5867" max="5867" width="6.6640625" style="2" customWidth="1"/>
    <col min="5868" max="5868" width="8" style="2" customWidth="1"/>
    <col min="5869" max="5869" width="9.88671875" style="2" customWidth="1"/>
    <col min="5870" max="5870" width="6.44140625" style="2" customWidth="1"/>
    <col min="5871" max="5871" width="6.6640625" style="2" customWidth="1"/>
    <col min="5872" max="5872" width="6.77734375" style="2" customWidth="1"/>
    <col min="5873" max="5873" width="6.88671875" style="2" customWidth="1"/>
    <col min="5874" max="5875" width="7.77734375" style="2" customWidth="1"/>
    <col min="5876" max="5876" width="4.21875" style="2" customWidth="1"/>
    <col min="5877" max="5877" width="4.33203125" style="2" customWidth="1"/>
    <col min="5878" max="5878" width="5.44140625" style="2" customWidth="1"/>
    <col min="5879" max="5879" width="0.44140625" style="2" customWidth="1"/>
    <col min="5880" max="6118" width="8" style="2"/>
    <col min="6119" max="6119" width="0.44140625" style="2" customWidth="1"/>
    <col min="6120" max="6120" width="6.77734375" style="2" customWidth="1"/>
    <col min="6121" max="6121" width="27.33203125" style="2" customWidth="1"/>
    <col min="6122" max="6122" width="3.33203125" style="2" customWidth="1"/>
    <col min="6123" max="6123" width="6.6640625" style="2" customWidth="1"/>
    <col min="6124" max="6124" width="8" style="2" customWidth="1"/>
    <col min="6125" max="6125" width="9.88671875" style="2" customWidth="1"/>
    <col min="6126" max="6126" width="6.44140625" style="2" customWidth="1"/>
    <col min="6127" max="6127" width="6.6640625" style="2" customWidth="1"/>
    <col min="6128" max="6128" width="6.77734375" style="2" customWidth="1"/>
    <col min="6129" max="6129" width="6.88671875" style="2" customWidth="1"/>
    <col min="6130" max="6131" width="7.77734375" style="2" customWidth="1"/>
    <col min="6132" max="6132" width="4.21875" style="2" customWidth="1"/>
    <col min="6133" max="6133" width="4.33203125" style="2" customWidth="1"/>
    <col min="6134" max="6134" width="5.44140625" style="2" customWidth="1"/>
    <col min="6135" max="6135" width="0.44140625" style="2" customWidth="1"/>
    <col min="6136" max="6374" width="8" style="2"/>
    <col min="6375" max="6375" width="0.44140625" style="2" customWidth="1"/>
    <col min="6376" max="6376" width="6.77734375" style="2" customWidth="1"/>
    <col min="6377" max="6377" width="27.33203125" style="2" customWidth="1"/>
    <col min="6378" max="6378" width="3.33203125" style="2" customWidth="1"/>
    <col min="6379" max="6379" width="6.6640625" style="2" customWidth="1"/>
    <col min="6380" max="6380" width="8" style="2" customWidth="1"/>
    <col min="6381" max="6381" width="9.88671875" style="2" customWidth="1"/>
    <col min="6382" max="6382" width="6.44140625" style="2" customWidth="1"/>
    <col min="6383" max="6383" width="6.6640625" style="2" customWidth="1"/>
    <col min="6384" max="6384" width="6.77734375" style="2" customWidth="1"/>
    <col min="6385" max="6385" width="6.88671875" style="2" customWidth="1"/>
    <col min="6386" max="6387" width="7.77734375" style="2" customWidth="1"/>
    <col min="6388" max="6388" width="4.21875" style="2" customWidth="1"/>
    <col min="6389" max="6389" width="4.33203125" style="2" customWidth="1"/>
    <col min="6390" max="6390" width="5.44140625" style="2" customWidth="1"/>
    <col min="6391" max="6391" width="0.44140625" style="2" customWidth="1"/>
    <col min="6392" max="6630" width="8" style="2"/>
    <col min="6631" max="6631" width="0.44140625" style="2" customWidth="1"/>
    <col min="6632" max="6632" width="6.77734375" style="2" customWidth="1"/>
    <col min="6633" max="6633" width="27.33203125" style="2" customWidth="1"/>
    <col min="6634" max="6634" width="3.33203125" style="2" customWidth="1"/>
    <col min="6635" max="6635" width="6.6640625" style="2" customWidth="1"/>
    <col min="6636" max="6636" width="8" style="2" customWidth="1"/>
    <col min="6637" max="6637" width="9.88671875" style="2" customWidth="1"/>
    <col min="6638" max="6638" width="6.44140625" style="2" customWidth="1"/>
    <col min="6639" max="6639" width="6.6640625" style="2" customWidth="1"/>
    <col min="6640" max="6640" width="6.77734375" style="2" customWidth="1"/>
    <col min="6641" max="6641" width="6.88671875" style="2" customWidth="1"/>
    <col min="6642" max="6643" width="7.77734375" style="2" customWidth="1"/>
    <col min="6644" max="6644" width="4.21875" style="2" customWidth="1"/>
    <col min="6645" max="6645" width="4.33203125" style="2" customWidth="1"/>
    <col min="6646" max="6646" width="5.44140625" style="2" customWidth="1"/>
    <col min="6647" max="6647" width="0.44140625" style="2" customWidth="1"/>
    <col min="6648" max="6886" width="8" style="2"/>
    <col min="6887" max="6887" width="0.44140625" style="2" customWidth="1"/>
    <col min="6888" max="6888" width="6.77734375" style="2" customWidth="1"/>
    <col min="6889" max="6889" width="27.33203125" style="2" customWidth="1"/>
    <col min="6890" max="6890" width="3.33203125" style="2" customWidth="1"/>
    <col min="6891" max="6891" width="6.6640625" style="2" customWidth="1"/>
    <col min="6892" max="6892" width="8" style="2" customWidth="1"/>
    <col min="6893" max="6893" width="9.88671875" style="2" customWidth="1"/>
    <col min="6894" max="6894" width="6.44140625" style="2" customWidth="1"/>
    <col min="6895" max="6895" width="6.6640625" style="2" customWidth="1"/>
    <col min="6896" max="6896" width="6.77734375" style="2" customWidth="1"/>
    <col min="6897" max="6897" width="6.88671875" style="2" customWidth="1"/>
    <col min="6898" max="6899" width="7.77734375" style="2" customWidth="1"/>
    <col min="6900" max="6900" width="4.21875" style="2" customWidth="1"/>
    <col min="6901" max="6901" width="4.33203125" style="2" customWidth="1"/>
    <col min="6902" max="6902" width="5.44140625" style="2" customWidth="1"/>
    <col min="6903" max="6903" width="0.44140625" style="2" customWidth="1"/>
    <col min="6904" max="7142" width="8" style="2"/>
    <col min="7143" max="7143" width="0.44140625" style="2" customWidth="1"/>
    <col min="7144" max="7144" width="6.77734375" style="2" customWidth="1"/>
    <col min="7145" max="7145" width="27.33203125" style="2" customWidth="1"/>
    <col min="7146" max="7146" width="3.33203125" style="2" customWidth="1"/>
    <col min="7147" max="7147" width="6.6640625" style="2" customWidth="1"/>
    <col min="7148" max="7148" width="8" style="2" customWidth="1"/>
    <col min="7149" max="7149" width="9.88671875" style="2" customWidth="1"/>
    <col min="7150" max="7150" width="6.44140625" style="2" customWidth="1"/>
    <col min="7151" max="7151" width="6.6640625" style="2" customWidth="1"/>
    <col min="7152" max="7152" width="6.77734375" style="2" customWidth="1"/>
    <col min="7153" max="7153" width="6.88671875" style="2" customWidth="1"/>
    <col min="7154" max="7155" width="7.77734375" style="2" customWidth="1"/>
    <col min="7156" max="7156" width="4.21875" style="2" customWidth="1"/>
    <col min="7157" max="7157" width="4.33203125" style="2" customWidth="1"/>
    <col min="7158" max="7158" width="5.44140625" style="2" customWidth="1"/>
    <col min="7159" max="7159" width="0.44140625" style="2" customWidth="1"/>
    <col min="7160" max="7398" width="8" style="2"/>
    <col min="7399" max="7399" width="0.44140625" style="2" customWidth="1"/>
    <col min="7400" max="7400" width="6.77734375" style="2" customWidth="1"/>
    <col min="7401" max="7401" width="27.33203125" style="2" customWidth="1"/>
    <col min="7402" max="7402" width="3.33203125" style="2" customWidth="1"/>
    <col min="7403" max="7403" width="6.6640625" style="2" customWidth="1"/>
    <col min="7404" max="7404" width="8" style="2" customWidth="1"/>
    <col min="7405" max="7405" width="9.88671875" style="2" customWidth="1"/>
    <col min="7406" max="7406" width="6.44140625" style="2" customWidth="1"/>
    <col min="7407" max="7407" width="6.6640625" style="2" customWidth="1"/>
    <col min="7408" max="7408" width="6.77734375" style="2" customWidth="1"/>
    <col min="7409" max="7409" width="6.88671875" style="2" customWidth="1"/>
    <col min="7410" max="7411" width="7.77734375" style="2" customWidth="1"/>
    <col min="7412" max="7412" width="4.21875" style="2" customWidth="1"/>
    <col min="7413" max="7413" width="4.33203125" style="2" customWidth="1"/>
    <col min="7414" max="7414" width="5.44140625" style="2" customWidth="1"/>
    <col min="7415" max="7415" width="0.44140625" style="2" customWidth="1"/>
    <col min="7416" max="7654" width="8" style="2"/>
    <col min="7655" max="7655" width="0.44140625" style="2" customWidth="1"/>
    <col min="7656" max="7656" width="6.77734375" style="2" customWidth="1"/>
    <col min="7657" max="7657" width="27.33203125" style="2" customWidth="1"/>
    <col min="7658" max="7658" width="3.33203125" style="2" customWidth="1"/>
    <col min="7659" max="7659" width="6.6640625" style="2" customWidth="1"/>
    <col min="7660" max="7660" width="8" style="2" customWidth="1"/>
    <col min="7661" max="7661" width="9.88671875" style="2" customWidth="1"/>
    <col min="7662" max="7662" width="6.44140625" style="2" customWidth="1"/>
    <col min="7663" max="7663" width="6.6640625" style="2" customWidth="1"/>
    <col min="7664" max="7664" width="6.77734375" style="2" customWidth="1"/>
    <col min="7665" max="7665" width="6.88671875" style="2" customWidth="1"/>
    <col min="7666" max="7667" width="7.77734375" style="2" customWidth="1"/>
    <col min="7668" max="7668" width="4.21875" style="2" customWidth="1"/>
    <col min="7669" max="7669" width="4.33203125" style="2" customWidth="1"/>
    <col min="7670" max="7670" width="5.44140625" style="2" customWidth="1"/>
    <col min="7671" max="7671" width="0.44140625" style="2" customWidth="1"/>
    <col min="7672" max="7910" width="8" style="2"/>
    <col min="7911" max="7911" width="0.44140625" style="2" customWidth="1"/>
    <col min="7912" max="7912" width="6.77734375" style="2" customWidth="1"/>
    <col min="7913" max="7913" width="27.33203125" style="2" customWidth="1"/>
    <col min="7914" max="7914" width="3.33203125" style="2" customWidth="1"/>
    <col min="7915" max="7915" width="6.6640625" style="2" customWidth="1"/>
    <col min="7916" max="7916" width="8" style="2" customWidth="1"/>
    <col min="7917" max="7917" width="9.88671875" style="2" customWidth="1"/>
    <col min="7918" max="7918" width="6.44140625" style="2" customWidth="1"/>
    <col min="7919" max="7919" width="6.6640625" style="2" customWidth="1"/>
    <col min="7920" max="7920" width="6.77734375" style="2" customWidth="1"/>
    <col min="7921" max="7921" width="6.88671875" style="2" customWidth="1"/>
    <col min="7922" max="7923" width="7.77734375" style="2" customWidth="1"/>
    <col min="7924" max="7924" width="4.21875" style="2" customWidth="1"/>
    <col min="7925" max="7925" width="4.33203125" style="2" customWidth="1"/>
    <col min="7926" max="7926" width="5.44140625" style="2" customWidth="1"/>
    <col min="7927" max="7927" width="0.44140625" style="2" customWidth="1"/>
    <col min="7928" max="8166" width="8" style="2"/>
    <col min="8167" max="8167" width="0.44140625" style="2" customWidth="1"/>
    <col min="8168" max="8168" width="6.77734375" style="2" customWidth="1"/>
    <col min="8169" max="8169" width="27.33203125" style="2" customWidth="1"/>
    <col min="8170" max="8170" width="3.33203125" style="2" customWidth="1"/>
    <col min="8171" max="8171" width="6.6640625" style="2" customWidth="1"/>
    <col min="8172" max="8172" width="8" style="2" customWidth="1"/>
    <col min="8173" max="8173" width="9.88671875" style="2" customWidth="1"/>
    <col min="8174" max="8174" width="6.44140625" style="2" customWidth="1"/>
    <col min="8175" max="8175" width="6.6640625" style="2" customWidth="1"/>
    <col min="8176" max="8176" width="6.77734375" style="2" customWidth="1"/>
    <col min="8177" max="8177" width="6.88671875" style="2" customWidth="1"/>
    <col min="8178" max="8179" width="7.77734375" style="2" customWidth="1"/>
    <col min="8180" max="8180" width="4.21875" style="2" customWidth="1"/>
    <col min="8181" max="8181" width="4.33203125" style="2" customWidth="1"/>
    <col min="8182" max="8182" width="5.44140625" style="2" customWidth="1"/>
    <col min="8183" max="8183" width="0.44140625" style="2" customWidth="1"/>
    <col min="8184" max="8422" width="8" style="2"/>
    <col min="8423" max="8423" width="0.44140625" style="2" customWidth="1"/>
    <col min="8424" max="8424" width="6.77734375" style="2" customWidth="1"/>
    <col min="8425" max="8425" width="27.33203125" style="2" customWidth="1"/>
    <col min="8426" max="8426" width="3.33203125" style="2" customWidth="1"/>
    <col min="8427" max="8427" width="6.6640625" style="2" customWidth="1"/>
    <col min="8428" max="8428" width="8" style="2" customWidth="1"/>
    <col min="8429" max="8429" width="9.88671875" style="2" customWidth="1"/>
    <col min="8430" max="8430" width="6.44140625" style="2" customWidth="1"/>
    <col min="8431" max="8431" width="6.6640625" style="2" customWidth="1"/>
    <col min="8432" max="8432" width="6.77734375" style="2" customWidth="1"/>
    <col min="8433" max="8433" width="6.88671875" style="2" customWidth="1"/>
    <col min="8434" max="8435" width="7.77734375" style="2" customWidth="1"/>
    <col min="8436" max="8436" width="4.21875" style="2" customWidth="1"/>
    <col min="8437" max="8437" width="4.33203125" style="2" customWidth="1"/>
    <col min="8438" max="8438" width="5.44140625" style="2" customWidth="1"/>
    <col min="8439" max="8439" width="0.44140625" style="2" customWidth="1"/>
    <col min="8440" max="8678" width="8" style="2"/>
    <col min="8679" max="8679" width="0.44140625" style="2" customWidth="1"/>
    <col min="8680" max="8680" width="6.77734375" style="2" customWidth="1"/>
    <col min="8681" max="8681" width="27.33203125" style="2" customWidth="1"/>
    <col min="8682" max="8682" width="3.33203125" style="2" customWidth="1"/>
    <col min="8683" max="8683" width="6.6640625" style="2" customWidth="1"/>
    <col min="8684" max="8684" width="8" style="2" customWidth="1"/>
    <col min="8685" max="8685" width="9.88671875" style="2" customWidth="1"/>
    <col min="8686" max="8686" width="6.44140625" style="2" customWidth="1"/>
    <col min="8687" max="8687" width="6.6640625" style="2" customWidth="1"/>
    <col min="8688" max="8688" width="6.77734375" style="2" customWidth="1"/>
    <col min="8689" max="8689" width="6.88671875" style="2" customWidth="1"/>
    <col min="8690" max="8691" width="7.77734375" style="2" customWidth="1"/>
    <col min="8692" max="8692" width="4.21875" style="2" customWidth="1"/>
    <col min="8693" max="8693" width="4.33203125" style="2" customWidth="1"/>
    <col min="8694" max="8694" width="5.44140625" style="2" customWidth="1"/>
    <col min="8695" max="8695" width="0.44140625" style="2" customWidth="1"/>
    <col min="8696" max="8934" width="8" style="2"/>
    <col min="8935" max="8935" width="0.44140625" style="2" customWidth="1"/>
    <col min="8936" max="8936" width="6.77734375" style="2" customWidth="1"/>
    <col min="8937" max="8937" width="27.33203125" style="2" customWidth="1"/>
    <col min="8938" max="8938" width="3.33203125" style="2" customWidth="1"/>
    <col min="8939" max="8939" width="6.6640625" style="2" customWidth="1"/>
    <col min="8940" max="8940" width="8" style="2" customWidth="1"/>
    <col min="8941" max="8941" width="9.88671875" style="2" customWidth="1"/>
    <col min="8942" max="8942" width="6.44140625" style="2" customWidth="1"/>
    <col min="8943" max="8943" width="6.6640625" style="2" customWidth="1"/>
    <col min="8944" max="8944" width="6.77734375" style="2" customWidth="1"/>
    <col min="8945" max="8945" width="6.88671875" style="2" customWidth="1"/>
    <col min="8946" max="8947" width="7.77734375" style="2" customWidth="1"/>
    <col min="8948" max="8948" width="4.21875" style="2" customWidth="1"/>
    <col min="8949" max="8949" width="4.33203125" style="2" customWidth="1"/>
    <col min="8950" max="8950" width="5.44140625" style="2" customWidth="1"/>
    <col min="8951" max="8951" width="0.44140625" style="2" customWidth="1"/>
    <col min="8952" max="9190" width="8" style="2"/>
    <col min="9191" max="9191" width="0.44140625" style="2" customWidth="1"/>
    <col min="9192" max="9192" width="6.77734375" style="2" customWidth="1"/>
    <col min="9193" max="9193" width="27.33203125" style="2" customWidth="1"/>
    <col min="9194" max="9194" width="3.33203125" style="2" customWidth="1"/>
    <col min="9195" max="9195" width="6.6640625" style="2" customWidth="1"/>
    <col min="9196" max="9196" width="8" style="2" customWidth="1"/>
    <col min="9197" max="9197" width="9.88671875" style="2" customWidth="1"/>
    <col min="9198" max="9198" width="6.44140625" style="2" customWidth="1"/>
    <col min="9199" max="9199" width="6.6640625" style="2" customWidth="1"/>
    <col min="9200" max="9200" width="6.77734375" style="2" customWidth="1"/>
    <col min="9201" max="9201" width="6.88671875" style="2" customWidth="1"/>
    <col min="9202" max="9203" width="7.77734375" style="2" customWidth="1"/>
    <col min="9204" max="9204" width="4.21875" style="2" customWidth="1"/>
    <col min="9205" max="9205" width="4.33203125" style="2" customWidth="1"/>
    <col min="9206" max="9206" width="5.44140625" style="2" customWidth="1"/>
    <col min="9207" max="9207" width="0.44140625" style="2" customWidth="1"/>
    <col min="9208" max="9446" width="8" style="2"/>
    <col min="9447" max="9447" width="0.44140625" style="2" customWidth="1"/>
    <col min="9448" max="9448" width="6.77734375" style="2" customWidth="1"/>
    <col min="9449" max="9449" width="27.33203125" style="2" customWidth="1"/>
    <col min="9450" max="9450" width="3.33203125" style="2" customWidth="1"/>
    <col min="9451" max="9451" width="6.6640625" style="2" customWidth="1"/>
    <col min="9452" max="9452" width="8" style="2" customWidth="1"/>
    <col min="9453" max="9453" width="9.88671875" style="2" customWidth="1"/>
    <col min="9454" max="9454" width="6.44140625" style="2" customWidth="1"/>
    <col min="9455" max="9455" width="6.6640625" style="2" customWidth="1"/>
    <col min="9456" max="9456" width="6.77734375" style="2" customWidth="1"/>
    <col min="9457" max="9457" width="6.88671875" style="2" customWidth="1"/>
    <col min="9458" max="9459" width="7.77734375" style="2" customWidth="1"/>
    <col min="9460" max="9460" width="4.21875" style="2" customWidth="1"/>
    <col min="9461" max="9461" width="4.33203125" style="2" customWidth="1"/>
    <col min="9462" max="9462" width="5.44140625" style="2" customWidth="1"/>
    <col min="9463" max="9463" width="0.44140625" style="2" customWidth="1"/>
    <col min="9464" max="9702" width="8" style="2"/>
    <col min="9703" max="9703" width="0.44140625" style="2" customWidth="1"/>
    <col min="9704" max="9704" width="6.77734375" style="2" customWidth="1"/>
    <col min="9705" max="9705" width="27.33203125" style="2" customWidth="1"/>
    <col min="9706" max="9706" width="3.33203125" style="2" customWidth="1"/>
    <col min="9707" max="9707" width="6.6640625" style="2" customWidth="1"/>
    <col min="9708" max="9708" width="8" style="2" customWidth="1"/>
    <col min="9709" max="9709" width="9.88671875" style="2" customWidth="1"/>
    <col min="9710" max="9710" width="6.44140625" style="2" customWidth="1"/>
    <col min="9711" max="9711" width="6.6640625" style="2" customWidth="1"/>
    <col min="9712" max="9712" width="6.77734375" style="2" customWidth="1"/>
    <col min="9713" max="9713" width="6.88671875" style="2" customWidth="1"/>
    <col min="9714" max="9715" width="7.77734375" style="2" customWidth="1"/>
    <col min="9716" max="9716" width="4.21875" style="2" customWidth="1"/>
    <col min="9717" max="9717" width="4.33203125" style="2" customWidth="1"/>
    <col min="9718" max="9718" width="5.44140625" style="2" customWidth="1"/>
    <col min="9719" max="9719" width="0.44140625" style="2" customWidth="1"/>
    <col min="9720" max="9958" width="8" style="2"/>
    <col min="9959" max="9959" width="0.44140625" style="2" customWidth="1"/>
    <col min="9960" max="9960" width="6.77734375" style="2" customWidth="1"/>
    <col min="9961" max="9961" width="27.33203125" style="2" customWidth="1"/>
    <col min="9962" max="9962" width="3.33203125" style="2" customWidth="1"/>
    <col min="9963" max="9963" width="6.6640625" style="2" customWidth="1"/>
    <col min="9964" max="9964" width="8" style="2" customWidth="1"/>
    <col min="9965" max="9965" width="9.88671875" style="2" customWidth="1"/>
    <col min="9966" max="9966" width="6.44140625" style="2" customWidth="1"/>
    <col min="9967" max="9967" width="6.6640625" style="2" customWidth="1"/>
    <col min="9968" max="9968" width="6.77734375" style="2" customWidth="1"/>
    <col min="9969" max="9969" width="6.88671875" style="2" customWidth="1"/>
    <col min="9970" max="9971" width="7.77734375" style="2" customWidth="1"/>
    <col min="9972" max="9972" width="4.21875" style="2" customWidth="1"/>
    <col min="9973" max="9973" width="4.33203125" style="2" customWidth="1"/>
    <col min="9974" max="9974" width="5.44140625" style="2" customWidth="1"/>
    <col min="9975" max="9975" width="0.44140625" style="2" customWidth="1"/>
    <col min="9976" max="10214" width="8" style="2"/>
    <col min="10215" max="10215" width="0.44140625" style="2" customWidth="1"/>
    <col min="10216" max="10216" width="6.77734375" style="2" customWidth="1"/>
    <col min="10217" max="10217" width="27.33203125" style="2" customWidth="1"/>
    <col min="10218" max="10218" width="3.33203125" style="2" customWidth="1"/>
    <col min="10219" max="10219" width="6.6640625" style="2" customWidth="1"/>
    <col min="10220" max="10220" width="8" style="2" customWidth="1"/>
    <col min="10221" max="10221" width="9.88671875" style="2" customWidth="1"/>
    <col min="10222" max="10222" width="6.44140625" style="2" customWidth="1"/>
    <col min="10223" max="10223" width="6.6640625" style="2" customWidth="1"/>
    <col min="10224" max="10224" width="6.77734375" style="2" customWidth="1"/>
    <col min="10225" max="10225" width="6.88671875" style="2" customWidth="1"/>
    <col min="10226" max="10227" width="7.77734375" style="2" customWidth="1"/>
    <col min="10228" max="10228" width="4.21875" style="2" customWidth="1"/>
    <col min="10229" max="10229" width="4.33203125" style="2" customWidth="1"/>
    <col min="10230" max="10230" width="5.44140625" style="2" customWidth="1"/>
    <col min="10231" max="10231" width="0.44140625" style="2" customWidth="1"/>
    <col min="10232" max="10470" width="8" style="2"/>
    <col min="10471" max="10471" width="0.44140625" style="2" customWidth="1"/>
    <col min="10472" max="10472" width="6.77734375" style="2" customWidth="1"/>
    <col min="10473" max="10473" width="27.33203125" style="2" customWidth="1"/>
    <col min="10474" max="10474" width="3.33203125" style="2" customWidth="1"/>
    <col min="10475" max="10475" width="6.6640625" style="2" customWidth="1"/>
    <col min="10476" max="10476" width="8" style="2" customWidth="1"/>
    <col min="10477" max="10477" width="9.88671875" style="2" customWidth="1"/>
    <col min="10478" max="10478" width="6.44140625" style="2" customWidth="1"/>
    <col min="10479" max="10479" width="6.6640625" style="2" customWidth="1"/>
    <col min="10480" max="10480" width="6.77734375" style="2" customWidth="1"/>
    <col min="10481" max="10481" width="6.88671875" style="2" customWidth="1"/>
    <col min="10482" max="10483" width="7.77734375" style="2" customWidth="1"/>
    <col min="10484" max="10484" width="4.21875" style="2" customWidth="1"/>
    <col min="10485" max="10485" width="4.33203125" style="2" customWidth="1"/>
    <col min="10486" max="10486" width="5.44140625" style="2" customWidth="1"/>
    <col min="10487" max="10487" width="0.44140625" style="2" customWidth="1"/>
    <col min="10488" max="10726" width="8" style="2"/>
    <col min="10727" max="10727" width="0.44140625" style="2" customWidth="1"/>
    <col min="10728" max="10728" width="6.77734375" style="2" customWidth="1"/>
    <col min="10729" max="10729" width="27.33203125" style="2" customWidth="1"/>
    <col min="10730" max="10730" width="3.33203125" style="2" customWidth="1"/>
    <col min="10731" max="10731" width="6.6640625" style="2" customWidth="1"/>
    <col min="10732" max="10732" width="8" style="2" customWidth="1"/>
    <col min="10733" max="10733" width="9.88671875" style="2" customWidth="1"/>
    <col min="10734" max="10734" width="6.44140625" style="2" customWidth="1"/>
    <col min="10735" max="10735" width="6.6640625" style="2" customWidth="1"/>
    <col min="10736" max="10736" width="6.77734375" style="2" customWidth="1"/>
    <col min="10737" max="10737" width="6.88671875" style="2" customWidth="1"/>
    <col min="10738" max="10739" width="7.77734375" style="2" customWidth="1"/>
    <col min="10740" max="10740" width="4.21875" style="2" customWidth="1"/>
    <col min="10741" max="10741" width="4.33203125" style="2" customWidth="1"/>
    <col min="10742" max="10742" width="5.44140625" style="2" customWidth="1"/>
    <col min="10743" max="10743" width="0.44140625" style="2" customWidth="1"/>
    <col min="10744" max="10982" width="8" style="2"/>
    <col min="10983" max="10983" width="0.44140625" style="2" customWidth="1"/>
    <col min="10984" max="10984" width="6.77734375" style="2" customWidth="1"/>
    <col min="10985" max="10985" width="27.33203125" style="2" customWidth="1"/>
    <col min="10986" max="10986" width="3.33203125" style="2" customWidth="1"/>
    <col min="10987" max="10987" width="6.6640625" style="2" customWidth="1"/>
    <col min="10988" max="10988" width="8" style="2" customWidth="1"/>
    <col min="10989" max="10989" width="9.88671875" style="2" customWidth="1"/>
    <col min="10990" max="10990" width="6.44140625" style="2" customWidth="1"/>
    <col min="10991" max="10991" width="6.6640625" style="2" customWidth="1"/>
    <col min="10992" max="10992" width="6.77734375" style="2" customWidth="1"/>
    <col min="10993" max="10993" width="6.88671875" style="2" customWidth="1"/>
    <col min="10994" max="10995" width="7.77734375" style="2" customWidth="1"/>
    <col min="10996" max="10996" width="4.21875" style="2" customWidth="1"/>
    <col min="10997" max="10997" width="4.33203125" style="2" customWidth="1"/>
    <col min="10998" max="10998" width="5.44140625" style="2" customWidth="1"/>
    <col min="10999" max="10999" width="0.44140625" style="2" customWidth="1"/>
    <col min="11000" max="11238" width="8" style="2"/>
    <col min="11239" max="11239" width="0.44140625" style="2" customWidth="1"/>
    <col min="11240" max="11240" width="6.77734375" style="2" customWidth="1"/>
    <col min="11241" max="11241" width="27.33203125" style="2" customWidth="1"/>
    <col min="11242" max="11242" width="3.33203125" style="2" customWidth="1"/>
    <col min="11243" max="11243" width="6.6640625" style="2" customWidth="1"/>
    <col min="11244" max="11244" width="8" style="2" customWidth="1"/>
    <col min="11245" max="11245" width="9.88671875" style="2" customWidth="1"/>
    <col min="11246" max="11246" width="6.44140625" style="2" customWidth="1"/>
    <col min="11247" max="11247" width="6.6640625" style="2" customWidth="1"/>
    <col min="11248" max="11248" width="6.77734375" style="2" customWidth="1"/>
    <col min="11249" max="11249" width="6.88671875" style="2" customWidth="1"/>
    <col min="11250" max="11251" width="7.77734375" style="2" customWidth="1"/>
    <col min="11252" max="11252" width="4.21875" style="2" customWidth="1"/>
    <col min="11253" max="11253" width="4.33203125" style="2" customWidth="1"/>
    <col min="11254" max="11254" width="5.44140625" style="2" customWidth="1"/>
    <col min="11255" max="11255" width="0.44140625" style="2" customWidth="1"/>
    <col min="11256" max="11494" width="8" style="2"/>
    <col min="11495" max="11495" width="0.44140625" style="2" customWidth="1"/>
    <col min="11496" max="11496" width="6.77734375" style="2" customWidth="1"/>
    <col min="11497" max="11497" width="27.33203125" style="2" customWidth="1"/>
    <col min="11498" max="11498" width="3.33203125" style="2" customWidth="1"/>
    <col min="11499" max="11499" width="6.6640625" style="2" customWidth="1"/>
    <col min="11500" max="11500" width="8" style="2" customWidth="1"/>
    <col min="11501" max="11501" width="9.88671875" style="2" customWidth="1"/>
    <col min="11502" max="11502" width="6.44140625" style="2" customWidth="1"/>
    <col min="11503" max="11503" width="6.6640625" style="2" customWidth="1"/>
    <col min="11504" max="11504" width="6.77734375" style="2" customWidth="1"/>
    <col min="11505" max="11505" width="6.88671875" style="2" customWidth="1"/>
    <col min="11506" max="11507" width="7.77734375" style="2" customWidth="1"/>
    <col min="11508" max="11508" width="4.21875" style="2" customWidth="1"/>
    <col min="11509" max="11509" width="4.33203125" style="2" customWidth="1"/>
    <col min="11510" max="11510" width="5.44140625" style="2" customWidth="1"/>
    <col min="11511" max="11511" width="0.44140625" style="2" customWidth="1"/>
    <col min="11512" max="11750" width="8" style="2"/>
    <col min="11751" max="11751" width="0.44140625" style="2" customWidth="1"/>
    <col min="11752" max="11752" width="6.77734375" style="2" customWidth="1"/>
    <col min="11753" max="11753" width="27.33203125" style="2" customWidth="1"/>
    <col min="11754" max="11754" width="3.33203125" style="2" customWidth="1"/>
    <col min="11755" max="11755" width="6.6640625" style="2" customWidth="1"/>
    <col min="11756" max="11756" width="8" style="2" customWidth="1"/>
    <col min="11757" max="11757" width="9.88671875" style="2" customWidth="1"/>
    <col min="11758" max="11758" width="6.44140625" style="2" customWidth="1"/>
    <col min="11759" max="11759" width="6.6640625" style="2" customWidth="1"/>
    <col min="11760" max="11760" width="6.77734375" style="2" customWidth="1"/>
    <col min="11761" max="11761" width="6.88671875" style="2" customWidth="1"/>
    <col min="11762" max="11763" width="7.77734375" style="2" customWidth="1"/>
    <col min="11764" max="11764" width="4.21875" style="2" customWidth="1"/>
    <col min="11765" max="11765" width="4.33203125" style="2" customWidth="1"/>
    <col min="11766" max="11766" width="5.44140625" style="2" customWidth="1"/>
    <col min="11767" max="11767" width="0.44140625" style="2" customWidth="1"/>
    <col min="11768" max="12006" width="8" style="2"/>
    <col min="12007" max="12007" width="0.44140625" style="2" customWidth="1"/>
    <col min="12008" max="12008" width="6.77734375" style="2" customWidth="1"/>
    <col min="12009" max="12009" width="27.33203125" style="2" customWidth="1"/>
    <col min="12010" max="12010" width="3.33203125" style="2" customWidth="1"/>
    <col min="12011" max="12011" width="6.6640625" style="2" customWidth="1"/>
    <col min="12012" max="12012" width="8" style="2" customWidth="1"/>
    <col min="12013" max="12013" width="9.88671875" style="2" customWidth="1"/>
    <col min="12014" max="12014" width="6.44140625" style="2" customWidth="1"/>
    <col min="12015" max="12015" width="6.6640625" style="2" customWidth="1"/>
    <col min="12016" max="12016" width="6.77734375" style="2" customWidth="1"/>
    <col min="12017" max="12017" width="6.88671875" style="2" customWidth="1"/>
    <col min="12018" max="12019" width="7.77734375" style="2" customWidth="1"/>
    <col min="12020" max="12020" width="4.21875" style="2" customWidth="1"/>
    <col min="12021" max="12021" width="4.33203125" style="2" customWidth="1"/>
    <col min="12022" max="12022" width="5.44140625" style="2" customWidth="1"/>
    <col min="12023" max="12023" width="0.44140625" style="2" customWidth="1"/>
    <col min="12024" max="12262" width="8" style="2"/>
    <col min="12263" max="12263" width="0.44140625" style="2" customWidth="1"/>
    <col min="12264" max="12264" width="6.77734375" style="2" customWidth="1"/>
    <col min="12265" max="12265" width="27.33203125" style="2" customWidth="1"/>
    <col min="12266" max="12266" width="3.33203125" style="2" customWidth="1"/>
    <col min="12267" max="12267" width="6.6640625" style="2" customWidth="1"/>
    <col min="12268" max="12268" width="8" style="2" customWidth="1"/>
    <col min="12269" max="12269" width="9.88671875" style="2" customWidth="1"/>
    <col min="12270" max="12270" width="6.44140625" style="2" customWidth="1"/>
    <col min="12271" max="12271" width="6.6640625" style="2" customWidth="1"/>
    <col min="12272" max="12272" width="6.77734375" style="2" customWidth="1"/>
    <col min="12273" max="12273" width="6.88671875" style="2" customWidth="1"/>
    <col min="12274" max="12275" width="7.77734375" style="2" customWidth="1"/>
    <col min="12276" max="12276" width="4.21875" style="2" customWidth="1"/>
    <col min="12277" max="12277" width="4.33203125" style="2" customWidth="1"/>
    <col min="12278" max="12278" width="5.44140625" style="2" customWidth="1"/>
    <col min="12279" max="12279" width="0.44140625" style="2" customWidth="1"/>
    <col min="12280" max="12518" width="8" style="2"/>
    <col min="12519" max="12519" width="0.44140625" style="2" customWidth="1"/>
    <col min="12520" max="12520" width="6.77734375" style="2" customWidth="1"/>
    <col min="12521" max="12521" width="27.33203125" style="2" customWidth="1"/>
    <col min="12522" max="12522" width="3.33203125" style="2" customWidth="1"/>
    <col min="12523" max="12523" width="6.6640625" style="2" customWidth="1"/>
    <col min="12524" max="12524" width="8" style="2" customWidth="1"/>
    <col min="12525" max="12525" width="9.88671875" style="2" customWidth="1"/>
    <col min="12526" max="12526" width="6.44140625" style="2" customWidth="1"/>
    <col min="12527" max="12527" width="6.6640625" style="2" customWidth="1"/>
    <col min="12528" max="12528" width="6.77734375" style="2" customWidth="1"/>
    <col min="12529" max="12529" width="6.88671875" style="2" customWidth="1"/>
    <col min="12530" max="12531" width="7.77734375" style="2" customWidth="1"/>
    <col min="12532" max="12532" width="4.21875" style="2" customWidth="1"/>
    <col min="12533" max="12533" width="4.33203125" style="2" customWidth="1"/>
    <col min="12534" max="12534" width="5.44140625" style="2" customWidth="1"/>
    <col min="12535" max="12535" width="0.44140625" style="2" customWidth="1"/>
    <col min="12536" max="12774" width="8" style="2"/>
    <col min="12775" max="12775" width="0.44140625" style="2" customWidth="1"/>
    <col min="12776" max="12776" width="6.77734375" style="2" customWidth="1"/>
    <col min="12777" max="12777" width="27.33203125" style="2" customWidth="1"/>
    <col min="12778" max="12778" width="3.33203125" style="2" customWidth="1"/>
    <col min="12779" max="12779" width="6.6640625" style="2" customWidth="1"/>
    <col min="12780" max="12780" width="8" style="2" customWidth="1"/>
    <col min="12781" max="12781" width="9.88671875" style="2" customWidth="1"/>
    <col min="12782" max="12782" width="6.44140625" style="2" customWidth="1"/>
    <col min="12783" max="12783" width="6.6640625" style="2" customWidth="1"/>
    <col min="12784" max="12784" width="6.77734375" style="2" customWidth="1"/>
    <col min="12785" max="12785" width="6.88671875" style="2" customWidth="1"/>
    <col min="12786" max="12787" width="7.77734375" style="2" customWidth="1"/>
    <col min="12788" max="12788" width="4.21875" style="2" customWidth="1"/>
    <col min="12789" max="12789" width="4.33203125" style="2" customWidth="1"/>
    <col min="12790" max="12790" width="5.44140625" style="2" customWidth="1"/>
    <col min="12791" max="12791" width="0.44140625" style="2" customWidth="1"/>
    <col min="12792" max="13030" width="8" style="2"/>
    <col min="13031" max="13031" width="0.44140625" style="2" customWidth="1"/>
    <col min="13032" max="13032" width="6.77734375" style="2" customWidth="1"/>
    <col min="13033" max="13033" width="27.33203125" style="2" customWidth="1"/>
    <col min="13034" max="13034" width="3.33203125" style="2" customWidth="1"/>
    <col min="13035" max="13035" width="6.6640625" style="2" customWidth="1"/>
    <col min="13036" max="13036" width="8" style="2" customWidth="1"/>
    <col min="13037" max="13037" width="9.88671875" style="2" customWidth="1"/>
    <col min="13038" max="13038" width="6.44140625" style="2" customWidth="1"/>
    <col min="13039" max="13039" width="6.6640625" style="2" customWidth="1"/>
    <col min="13040" max="13040" width="6.77734375" style="2" customWidth="1"/>
    <col min="13041" max="13041" width="6.88671875" style="2" customWidth="1"/>
    <col min="13042" max="13043" width="7.77734375" style="2" customWidth="1"/>
    <col min="13044" max="13044" width="4.21875" style="2" customWidth="1"/>
    <col min="13045" max="13045" width="4.33203125" style="2" customWidth="1"/>
    <col min="13046" max="13046" width="5.44140625" style="2" customWidth="1"/>
    <col min="13047" max="13047" width="0.44140625" style="2" customWidth="1"/>
    <col min="13048" max="13286" width="8" style="2"/>
    <col min="13287" max="13287" width="0.44140625" style="2" customWidth="1"/>
    <col min="13288" max="13288" width="6.77734375" style="2" customWidth="1"/>
    <col min="13289" max="13289" width="27.33203125" style="2" customWidth="1"/>
    <col min="13290" max="13290" width="3.33203125" style="2" customWidth="1"/>
    <col min="13291" max="13291" width="6.6640625" style="2" customWidth="1"/>
    <col min="13292" max="13292" width="8" style="2" customWidth="1"/>
    <col min="13293" max="13293" width="9.88671875" style="2" customWidth="1"/>
    <col min="13294" max="13294" width="6.44140625" style="2" customWidth="1"/>
    <col min="13295" max="13295" width="6.6640625" style="2" customWidth="1"/>
    <col min="13296" max="13296" width="6.77734375" style="2" customWidth="1"/>
    <col min="13297" max="13297" width="6.88671875" style="2" customWidth="1"/>
    <col min="13298" max="13299" width="7.77734375" style="2" customWidth="1"/>
    <col min="13300" max="13300" width="4.21875" style="2" customWidth="1"/>
    <col min="13301" max="13301" width="4.33203125" style="2" customWidth="1"/>
    <col min="13302" max="13302" width="5.44140625" style="2" customWidth="1"/>
    <col min="13303" max="13303" width="0.44140625" style="2" customWidth="1"/>
    <col min="13304" max="13542" width="8" style="2"/>
    <col min="13543" max="13543" width="0.44140625" style="2" customWidth="1"/>
    <col min="13544" max="13544" width="6.77734375" style="2" customWidth="1"/>
    <col min="13545" max="13545" width="27.33203125" style="2" customWidth="1"/>
    <col min="13546" max="13546" width="3.33203125" style="2" customWidth="1"/>
    <col min="13547" max="13547" width="6.6640625" style="2" customWidth="1"/>
    <col min="13548" max="13548" width="8" style="2" customWidth="1"/>
    <col min="13549" max="13549" width="9.88671875" style="2" customWidth="1"/>
    <col min="13550" max="13550" width="6.44140625" style="2" customWidth="1"/>
    <col min="13551" max="13551" width="6.6640625" style="2" customWidth="1"/>
    <col min="13552" max="13552" width="6.77734375" style="2" customWidth="1"/>
    <col min="13553" max="13553" width="6.88671875" style="2" customWidth="1"/>
    <col min="13554" max="13555" width="7.77734375" style="2" customWidth="1"/>
    <col min="13556" max="13556" width="4.21875" style="2" customWidth="1"/>
    <col min="13557" max="13557" width="4.33203125" style="2" customWidth="1"/>
    <col min="13558" max="13558" width="5.44140625" style="2" customWidth="1"/>
    <col min="13559" max="13559" width="0.44140625" style="2" customWidth="1"/>
    <col min="13560" max="13798" width="8" style="2"/>
    <col min="13799" max="13799" width="0.44140625" style="2" customWidth="1"/>
    <col min="13800" max="13800" width="6.77734375" style="2" customWidth="1"/>
    <col min="13801" max="13801" width="27.33203125" style="2" customWidth="1"/>
    <col min="13802" max="13802" width="3.33203125" style="2" customWidth="1"/>
    <col min="13803" max="13803" width="6.6640625" style="2" customWidth="1"/>
    <col min="13804" max="13804" width="8" style="2" customWidth="1"/>
    <col min="13805" max="13805" width="9.88671875" style="2" customWidth="1"/>
    <col min="13806" max="13806" width="6.44140625" style="2" customWidth="1"/>
    <col min="13807" max="13807" width="6.6640625" style="2" customWidth="1"/>
    <col min="13808" max="13808" width="6.77734375" style="2" customWidth="1"/>
    <col min="13809" max="13809" width="6.88671875" style="2" customWidth="1"/>
    <col min="13810" max="13811" width="7.77734375" style="2" customWidth="1"/>
    <col min="13812" max="13812" width="4.21875" style="2" customWidth="1"/>
    <col min="13813" max="13813" width="4.33203125" style="2" customWidth="1"/>
    <col min="13814" max="13814" width="5.44140625" style="2" customWidth="1"/>
    <col min="13815" max="13815" width="0.44140625" style="2" customWidth="1"/>
    <col min="13816" max="14054" width="8" style="2"/>
    <col min="14055" max="14055" width="0.44140625" style="2" customWidth="1"/>
    <col min="14056" max="14056" width="6.77734375" style="2" customWidth="1"/>
    <col min="14057" max="14057" width="27.33203125" style="2" customWidth="1"/>
    <col min="14058" max="14058" width="3.33203125" style="2" customWidth="1"/>
    <col min="14059" max="14059" width="6.6640625" style="2" customWidth="1"/>
    <col min="14060" max="14060" width="8" style="2" customWidth="1"/>
    <col min="14061" max="14061" width="9.88671875" style="2" customWidth="1"/>
    <col min="14062" max="14062" width="6.44140625" style="2" customWidth="1"/>
    <col min="14063" max="14063" width="6.6640625" style="2" customWidth="1"/>
    <col min="14064" max="14064" width="6.77734375" style="2" customWidth="1"/>
    <col min="14065" max="14065" width="6.88671875" style="2" customWidth="1"/>
    <col min="14066" max="14067" width="7.77734375" style="2" customWidth="1"/>
    <col min="14068" max="14068" width="4.21875" style="2" customWidth="1"/>
    <col min="14069" max="14069" width="4.33203125" style="2" customWidth="1"/>
    <col min="14070" max="14070" width="5.44140625" style="2" customWidth="1"/>
    <col min="14071" max="14071" width="0.44140625" style="2" customWidth="1"/>
    <col min="14072" max="14310" width="8" style="2"/>
    <col min="14311" max="14311" width="0.44140625" style="2" customWidth="1"/>
    <col min="14312" max="14312" width="6.77734375" style="2" customWidth="1"/>
    <col min="14313" max="14313" width="27.33203125" style="2" customWidth="1"/>
    <col min="14314" max="14314" width="3.33203125" style="2" customWidth="1"/>
    <col min="14315" max="14315" width="6.6640625" style="2" customWidth="1"/>
    <col min="14316" max="14316" width="8" style="2" customWidth="1"/>
    <col min="14317" max="14317" width="9.88671875" style="2" customWidth="1"/>
    <col min="14318" max="14318" width="6.44140625" style="2" customWidth="1"/>
    <col min="14319" max="14319" width="6.6640625" style="2" customWidth="1"/>
    <col min="14320" max="14320" width="6.77734375" style="2" customWidth="1"/>
    <col min="14321" max="14321" width="6.88671875" style="2" customWidth="1"/>
    <col min="14322" max="14323" width="7.77734375" style="2" customWidth="1"/>
    <col min="14324" max="14324" width="4.21875" style="2" customWidth="1"/>
    <col min="14325" max="14325" width="4.33203125" style="2" customWidth="1"/>
    <col min="14326" max="14326" width="5.44140625" style="2" customWidth="1"/>
    <col min="14327" max="14327" width="0.44140625" style="2" customWidth="1"/>
    <col min="14328" max="14566" width="8" style="2"/>
    <col min="14567" max="14567" width="0.44140625" style="2" customWidth="1"/>
    <col min="14568" max="14568" width="6.77734375" style="2" customWidth="1"/>
    <col min="14569" max="14569" width="27.33203125" style="2" customWidth="1"/>
    <col min="14570" max="14570" width="3.33203125" style="2" customWidth="1"/>
    <col min="14571" max="14571" width="6.6640625" style="2" customWidth="1"/>
    <col min="14572" max="14572" width="8" style="2" customWidth="1"/>
    <col min="14573" max="14573" width="9.88671875" style="2" customWidth="1"/>
    <col min="14574" max="14574" width="6.44140625" style="2" customWidth="1"/>
    <col min="14575" max="14575" width="6.6640625" style="2" customWidth="1"/>
    <col min="14576" max="14576" width="6.77734375" style="2" customWidth="1"/>
    <col min="14577" max="14577" width="6.88671875" style="2" customWidth="1"/>
    <col min="14578" max="14579" width="7.77734375" style="2" customWidth="1"/>
    <col min="14580" max="14580" width="4.21875" style="2" customWidth="1"/>
    <col min="14581" max="14581" width="4.33203125" style="2" customWidth="1"/>
    <col min="14582" max="14582" width="5.44140625" style="2" customWidth="1"/>
    <col min="14583" max="14583" width="0.44140625" style="2" customWidth="1"/>
    <col min="14584" max="14822" width="8" style="2"/>
    <col min="14823" max="14823" width="0.44140625" style="2" customWidth="1"/>
    <col min="14824" max="14824" width="6.77734375" style="2" customWidth="1"/>
    <col min="14825" max="14825" width="27.33203125" style="2" customWidth="1"/>
    <col min="14826" max="14826" width="3.33203125" style="2" customWidth="1"/>
    <col min="14827" max="14827" width="6.6640625" style="2" customWidth="1"/>
    <col min="14828" max="14828" width="8" style="2" customWidth="1"/>
    <col min="14829" max="14829" width="9.88671875" style="2" customWidth="1"/>
    <col min="14830" max="14830" width="6.44140625" style="2" customWidth="1"/>
    <col min="14831" max="14831" width="6.6640625" style="2" customWidth="1"/>
    <col min="14832" max="14832" width="6.77734375" style="2" customWidth="1"/>
    <col min="14833" max="14833" width="6.88671875" style="2" customWidth="1"/>
    <col min="14834" max="14835" width="7.77734375" style="2" customWidth="1"/>
    <col min="14836" max="14836" width="4.21875" style="2" customWidth="1"/>
    <col min="14837" max="14837" width="4.33203125" style="2" customWidth="1"/>
    <col min="14838" max="14838" width="5.44140625" style="2" customWidth="1"/>
    <col min="14839" max="14839" width="0.44140625" style="2" customWidth="1"/>
    <col min="14840" max="15078" width="8" style="2"/>
    <col min="15079" max="15079" width="0.44140625" style="2" customWidth="1"/>
    <col min="15080" max="15080" width="6.77734375" style="2" customWidth="1"/>
    <col min="15081" max="15081" width="27.33203125" style="2" customWidth="1"/>
    <col min="15082" max="15082" width="3.33203125" style="2" customWidth="1"/>
    <col min="15083" max="15083" width="6.6640625" style="2" customWidth="1"/>
    <col min="15084" max="15084" width="8" style="2" customWidth="1"/>
    <col min="15085" max="15085" width="9.88671875" style="2" customWidth="1"/>
    <col min="15086" max="15086" width="6.44140625" style="2" customWidth="1"/>
    <col min="15087" max="15087" width="6.6640625" style="2" customWidth="1"/>
    <col min="15088" max="15088" width="6.77734375" style="2" customWidth="1"/>
    <col min="15089" max="15089" width="6.88671875" style="2" customWidth="1"/>
    <col min="15090" max="15091" width="7.77734375" style="2" customWidth="1"/>
    <col min="15092" max="15092" width="4.21875" style="2" customWidth="1"/>
    <col min="15093" max="15093" width="4.33203125" style="2" customWidth="1"/>
    <col min="15094" max="15094" width="5.44140625" style="2" customWidth="1"/>
    <col min="15095" max="15095" width="0.44140625" style="2" customWidth="1"/>
    <col min="15096" max="15334" width="8" style="2"/>
    <col min="15335" max="15335" width="0.44140625" style="2" customWidth="1"/>
    <col min="15336" max="15336" width="6.77734375" style="2" customWidth="1"/>
    <col min="15337" max="15337" width="27.33203125" style="2" customWidth="1"/>
    <col min="15338" max="15338" width="3.33203125" style="2" customWidth="1"/>
    <col min="15339" max="15339" width="6.6640625" style="2" customWidth="1"/>
    <col min="15340" max="15340" width="8" style="2" customWidth="1"/>
    <col min="15341" max="15341" width="9.88671875" style="2" customWidth="1"/>
    <col min="15342" max="15342" width="6.44140625" style="2" customWidth="1"/>
    <col min="15343" max="15343" width="6.6640625" style="2" customWidth="1"/>
    <col min="15344" max="15344" width="6.77734375" style="2" customWidth="1"/>
    <col min="15345" max="15345" width="6.88671875" style="2" customWidth="1"/>
    <col min="15346" max="15347" width="7.77734375" style="2" customWidth="1"/>
    <col min="15348" max="15348" width="4.21875" style="2" customWidth="1"/>
    <col min="15349" max="15349" width="4.33203125" style="2" customWidth="1"/>
    <col min="15350" max="15350" width="5.44140625" style="2" customWidth="1"/>
    <col min="15351" max="15351" width="0.44140625" style="2" customWidth="1"/>
    <col min="15352" max="15590" width="8" style="2"/>
    <col min="15591" max="15591" width="0.44140625" style="2" customWidth="1"/>
    <col min="15592" max="15592" width="6.77734375" style="2" customWidth="1"/>
    <col min="15593" max="15593" width="27.33203125" style="2" customWidth="1"/>
    <col min="15594" max="15594" width="3.33203125" style="2" customWidth="1"/>
    <col min="15595" max="15595" width="6.6640625" style="2" customWidth="1"/>
    <col min="15596" max="15596" width="8" style="2" customWidth="1"/>
    <col min="15597" max="15597" width="9.88671875" style="2" customWidth="1"/>
    <col min="15598" max="15598" width="6.44140625" style="2" customWidth="1"/>
    <col min="15599" max="15599" width="6.6640625" style="2" customWidth="1"/>
    <col min="15600" max="15600" width="6.77734375" style="2" customWidth="1"/>
    <col min="15601" max="15601" width="6.88671875" style="2" customWidth="1"/>
    <col min="15602" max="15603" width="7.77734375" style="2" customWidth="1"/>
    <col min="15604" max="15604" width="4.21875" style="2" customWidth="1"/>
    <col min="15605" max="15605" width="4.33203125" style="2" customWidth="1"/>
    <col min="15606" max="15606" width="5.44140625" style="2" customWidth="1"/>
    <col min="15607" max="15607" width="0.44140625" style="2" customWidth="1"/>
    <col min="15608" max="15846" width="8" style="2"/>
    <col min="15847" max="15847" width="0.44140625" style="2" customWidth="1"/>
    <col min="15848" max="15848" width="6.77734375" style="2" customWidth="1"/>
    <col min="15849" max="15849" width="27.33203125" style="2" customWidth="1"/>
    <col min="15850" max="15850" width="3.33203125" style="2" customWidth="1"/>
    <col min="15851" max="15851" width="6.6640625" style="2" customWidth="1"/>
    <col min="15852" max="15852" width="8" style="2" customWidth="1"/>
    <col min="15853" max="15853" width="9.88671875" style="2" customWidth="1"/>
    <col min="15854" max="15854" width="6.44140625" style="2" customWidth="1"/>
    <col min="15855" max="15855" width="6.6640625" style="2" customWidth="1"/>
    <col min="15856" max="15856" width="6.77734375" style="2" customWidth="1"/>
    <col min="15857" max="15857" width="6.88671875" style="2" customWidth="1"/>
    <col min="15858" max="15859" width="7.77734375" style="2" customWidth="1"/>
    <col min="15860" max="15860" width="4.21875" style="2" customWidth="1"/>
    <col min="15861" max="15861" width="4.33203125" style="2" customWidth="1"/>
    <col min="15862" max="15862" width="5.44140625" style="2" customWidth="1"/>
    <col min="15863" max="15863" width="0.44140625" style="2" customWidth="1"/>
    <col min="15864" max="16102" width="8" style="2"/>
    <col min="16103" max="16103" width="0.44140625" style="2" customWidth="1"/>
    <col min="16104" max="16104" width="6.77734375" style="2" customWidth="1"/>
    <col min="16105" max="16105" width="27.33203125" style="2" customWidth="1"/>
    <col min="16106" max="16106" width="3.33203125" style="2" customWidth="1"/>
    <col min="16107" max="16107" width="6.6640625" style="2" customWidth="1"/>
    <col min="16108" max="16108" width="8" style="2" customWidth="1"/>
    <col min="16109" max="16109" width="9.88671875" style="2" customWidth="1"/>
    <col min="16110" max="16110" width="6.44140625" style="2" customWidth="1"/>
    <col min="16111" max="16111" width="6.6640625" style="2" customWidth="1"/>
    <col min="16112" max="16112" width="6.77734375" style="2" customWidth="1"/>
    <col min="16113" max="16113" width="6.88671875" style="2" customWidth="1"/>
    <col min="16114" max="16115" width="7.77734375" style="2" customWidth="1"/>
    <col min="16116" max="16116" width="4.21875" style="2" customWidth="1"/>
    <col min="16117" max="16117" width="4.33203125" style="2" customWidth="1"/>
    <col min="16118" max="16118" width="5.44140625" style="2" customWidth="1"/>
    <col min="16119" max="16119" width="0.44140625" style="2" customWidth="1"/>
    <col min="16120" max="16384" width="8" style="2"/>
  </cols>
  <sheetData>
    <row r="1" spans="1:11" ht="15.75" customHeight="1">
      <c r="A1" s="86"/>
      <c r="C1" s="87" t="s">
        <v>0</v>
      </c>
      <c r="D1" s="58"/>
      <c r="E1" s="78"/>
      <c r="F1" s="77"/>
      <c r="G1" s="78"/>
      <c r="H1" s="3"/>
      <c r="I1" s="4"/>
      <c r="J1" s="175"/>
      <c r="K1" s="171"/>
    </row>
    <row r="2" spans="1:11" ht="15.75" customHeight="1">
      <c r="A2" s="86"/>
      <c r="C2" s="87" t="s">
        <v>1</v>
      </c>
      <c r="F2" s="77"/>
      <c r="H2" s="3"/>
      <c r="I2" s="61"/>
      <c r="J2" s="176"/>
      <c r="K2" s="172"/>
    </row>
    <row r="3" spans="1:11" ht="15.75" customHeight="1">
      <c r="A3" s="86"/>
      <c r="C3" s="87" t="s">
        <v>2</v>
      </c>
      <c r="F3" s="77"/>
      <c r="H3" s="3"/>
      <c r="I3" s="2"/>
      <c r="J3" s="177"/>
      <c r="K3" s="173"/>
    </row>
    <row r="4" spans="1:11" ht="15.75" customHeight="1" thickBot="1">
      <c r="A4" s="86"/>
      <c r="B4" s="87"/>
      <c r="C4" s="88"/>
      <c r="F4" s="77"/>
      <c r="H4" s="3"/>
      <c r="I4" s="2"/>
      <c r="J4" s="177"/>
      <c r="K4" s="173"/>
    </row>
    <row r="5" spans="1:11" ht="20.25" customHeight="1">
      <c r="A5" s="89" t="s">
        <v>3</v>
      </c>
      <c r="B5" s="90"/>
      <c r="C5" s="84"/>
      <c r="D5" s="84"/>
      <c r="E5" s="84"/>
      <c r="F5" s="85" t="s">
        <v>4</v>
      </c>
      <c r="G5" s="128" t="s">
        <v>367</v>
      </c>
      <c r="H5" s="3"/>
      <c r="I5" s="6"/>
      <c r="J5" s="177"/>
      <c r="K5" s="173"/>
    </row>
    <row r="6" spans="1:11" ht="20.25" customHeight="1">
      <c r="A6" s="250" t="s">
        <v>411</v>
      </c>
      <c r="B6" s="251"/>
      <c r="C6" s="251"/>
      <c r="D6" s="251"/>
      <c r="E6" s="251"/>
      <c r="F6" s="91" t="s">
        <v>5</v>
      </c>
      <c r="G6" s="129">
        <v>0.1666</v>
      </c>
      <c r="I6" s="178"/>
      <c r="J6" s="178"/>
      <c r="K6" s="178"/>
    </row>
    <row r="7" spans="1:11" ht="20.25" customHeight="1" thickBot="1">
      <c r="A7" s="252"/>
      <c r="B7" s="253"/>
      <c r="C7" s="253"/>
      <c r="D7" s="253"/>
      <c r="E7" s="253"/>
      <c r="F7" s="92" t="s">
        <v>6</v>
      </c>
      <c r="G7" s="130">
        <v>0.26269999999999999</v>
      </c>
      <c r="I7" s="178"/>
      <c r="J7" s="178"/>
      <c r="K7" s="178"/>
    </row>
    <row r="8" spans="1:11" ht="6.75" customHeight="1" thickBot="1">
      <c r="A8" s="93"/>
      <c r="B8" s="94"/>
      <c r="C8" s="94"/>
      <c r="D8" s="95"/>
      <c r="E8" s="96"/>
      <c r="F8" s="97"/>
      <c r="G8" s="96"/>
      <c r="I8" s="178"/>
      <c r="J8" s="178"/>
      <c r="K8" s="178"/>
    </row>
    <row r="9" spans="1:11" ht="17.25" customHeight="1">
      <c r="A9" s="254" t="s">
        <v>7</v>
      </c>
      <c r="B9" s="257" t="s">
        <v>8</v>
      </c>
      <c r="C9" s="257" t="s">
        <v>9</v>
      </c>
      <c r="D9" s="257" t="s">
        <v>10</v>
      </c>
      <c r="E9" s="260" t="s">
        <v>11</v>
      </c>
      <c r="F9" s="261"/>
      <c r="G9" s="262"/>
      <c r="I9" s="178"/>
      <c r="J9" s="178"/>
      <c r="K9" s="178"/>
    </row>
    <row r="10" spans="1:11" ht="17.25" customHeight="1">
      <c r="A10" s="255"/>
      <c r="B10" s="258"/>
      <c r="C10" s="258"/>
      <c r="D10" s="258"/>
      <c r="E10" s="263" t="s">
        <v>12</v>
      </c>
      <c r="F10" s="265" t="s">
        <v>151</v>
      </c>
      <c r="G10" s="266"/>
      <c r="I10" s="178"/>
      <c r="J10" s="178"/>
      <c r="K10" s="178"/>
    </row>
    <row r="11" spans="1:11" ht="17.25" customHeight="1" thickBot="1">
      <c r="A11" s="256"/>
      <c r="B11" s="259"/>
      <c r="C11" s="259"/>
      <c r="D11" s="259"/>
      <c r="E11" s="264"/>
      <c r="F11" s="67" t="s">
        <v>152</v>
      </c>
      <c r="G11" s="68" t="s">
        <v>144</v>
      </c>
      <c r="I11" s="178"/>
      <c r="J11" s="178"/>
      <c r="K11" s="178"/>
    </row>
    <row r="12" spans="1:11" ht="17.100000000000001" customHeight="1">
      <c r="A12" s="98"/>
      <c r="B12" s="105"/>
      <c r="C12" s="99"/>
      <c r="D12" s="57"/>
      <c r="E12" s="80"/>
      <c r="F12" s="81"/>
      <c r="G12" s="82"/>
      <c r="I12" s="178"/>
      <c r="J12" s="178"/>
      <c r="K12" s="178"/>
    </row>
    <row r="13" spans="1:11" ht="16.5" customHeight="1">
      <c r="A13" s="155"/>
      <c r="B13" s="162" t="s">
        <v>141</v>
      </c>
      <c r="C13" s="106" t="s">
        <v>410</v>
      </c>
      <c r="D13" s="83"/>
      <c r="E13" s="156"/>
      <c r="F13" s="157"/>
      <c r="G13" s="108"/>
      <c r="I13" s="178"/>
      <c r="J13" s="178"/>
      <c r="K13" s="178"/>
    </row>
    <row r="14" spans="1:11" ht="16.5" customHeight="1">
      <c r="A14" s="155"/>
      <c r="B14" s="162"/>
      <c r="C14" s="100"/>
      <c r="D14" s="83"/>
      <c r="E14" s="156"/>
      <c r="F14" s="157"/>
      <c r="G14" s="108"/>
      <c r="I14" s="178"/>
      <c r="J14" s="178"/>
      <c r="K14" s="178"/>
    </row>
    <row r="15" spans="1:11" s="34" customFormat="1" ht="16.5" customHeight="1">
      <c r="A15" s="155"/>
      <c r="B15" s="162" t="s">
        <v>14</v>
      </c>
      <c r="C15" s="107" t="s">
        <v>140</v>
      </c>
      <c r="D15" s="83"/>
      <c r="E15" s="156"/>
      <c r="F15" s="157"/>
      <c r="G15" s="108"/>
      <c r="H15" s="35"/>
      <c r="I15" s="178"/>
      <c r="J15" s="178"/>
      <c r="K15" s="178"/>
    </row>
    <row r="16" spans="1:11" s="34" customFormat="1" ht="18" customHeight="1">
      <c r="A16" s="44" t="s">
        <v>32</v>
      </c>
      <c r="B16" s="163" t="s">
        <v>366</v>
      </c>
      <c r="C16" s="48" t="s">
        <v>409</v>
      </c>
      <c r="D16" s="46" t="s">
        <v>10</v>
      </c>
      <c r="E16" s="21">
        <v>1</v>
      </c>
      <c r="F16" s="25"/>
      <c r="G16" s="22">
        <f t="shared" ref="G16:G22" si="0">ROUND(F16*E16,2)</f>
        <v>0</v>
      </c>
      <c r="H16" s="35"/>
      <c r="I16" s="178"/>
      <c r="J16" s="178"/>
      <c r="K16" s="178"/>
    </row>
    <row r="17" spans="1:11" s="34" customFormat="1" ht="18" customHeight="1">
      <c r="A17" s="44" t="s">
        <v>32</v>
      </c>
      <c r="B17" s="163" t="s">
        <v>16</v>
      </c>
      <c r="C17" s="48" t="s">
        <v>408</v>
      </c>
      <c r="D17" s="56" t="s">
        <v>10</v>
      </c>
      <c r="E17" s="21">
        <v>1</v>
      </c>
      <c r="F17" s="25"/>
      <c r="G17" s="22">
        <f t="shared" si="0"/>
        <v>0</v>
      </c>
      <c r="H17" s="35"/>
      <c r="I17" s="178"/>
      <c r="J17" s="178"/>
      <c r="K17" s="178"/>
    </row>
    <row r="18" spans="1:11" s="34" customFormat="1" ht="18" customHeight="1">
      <c r="A18" s="44" t="s">
        <v>32</v>
      </c>
      <c r="B18" s="163" t="s">
        <v>139</v>
      </c>
      <c r="C18" s="48" t="s">
        <v>138</v>
      </c>
      <c r="D18" s="56" t="s">
        <v>10</v>
      </c>
      <c r="E18" s="21">
        <v>1</v>
      </c>
      <c r="F18" s="25"/>
      <c r="G18" s="22">
        <f t="shared" si="0"/>
        <v>0</v>
      </c>
      <c r="H18" s="35"/>
      <c r="I18" s="178"/>
      <c r="J18" s="178"/>
      <c r="K18" s="178"/>
    </row>
    <row r="19" spans="1:11" s="34" customFormat="1" ht="29.1" customHeight="1">
      <c r="A19" s="44" t="s">
        <v>32</v>
      </c>
      <c r="B19" s="163" t="s">
        <v>19</v>
      </c>
      <c r="C19" s="48" t="s">
        <v>137</v>
      </c>
      <c r="D19" s="56" t="s">
        <v>10</v>
      </c>
      <c r="E19" s="21">
        <v>1</v>
      </c>
      <c r="F19" s="25"/>
      <c r="G19" s="22">
        <f t="shared" si="0"/>
        <v>0</v>
      </c>
      <c r="H19" s="35"/>
      <c r="I19" s="178"/>
      <c r="J19" s="178"/>
      <c r="K19" s="178"/>
    </row>
    <row r="20" spans="1:11" s="34" customFormat="1" ht="18" customHeight="1">
      <c r="A20" s="43" t="s">
        <v>32</v>
      </c>
      <c r="B20" s="163" t="s">
        <v>136</v>
      </c>
      <c r="C20" s="49" t="s">
        <v>135</v>
      </c>
      <c r="D20" s="55" t="s">
        <v>133</v>
      </c>
      <c r="E20" s="21">
        <v>7</v>
      </c>
      <c r="F20" s="25"/>
      <c r="G20" s="22">
        <f t="shared" si="0"/>
        <v>0</v>
      </c>
      <c r="H20" s="35"/>
      <c r="I20" s="178"/>
      <c r="J20" s="178"/>
      <c r="K20" s="178"/>
    </row>
    <row r="21" spans="1:11" s="34" customFormat="1" ht="18" customHeight="1">
      <c r="A21" s="43" t="s">
        <v>32</v>
      </c>
      <c r="B21" s="163" t="s">
        <v>22</v>
      </c>
      <c r="C21" s="49" t="s">
        <v>134</v>
      </c>
      <c r="D21" s="55" t="s">
        <v>133</v>
      </c>
      <c r="E21" s="21">
        <v>7</v>
      </c>
      <c r="F21" s="25"/>
      <c r="G21" s="22">
        <f t="shared" si="0"/>
        <v>0</v>
      </c>
      <c r="H21" s="35"/>
      <c r="I21" s="178"/>
      <c r="J21" s="178"/>
      <c r="K21" s="178"/>
    </row>
    <row r="22" spans="1:11" s="34" customFormat="1" ht="29.1" customHeight="1">
      <c r="A22" s="18" t="s">
        <v>132</v>
      </c>
      <c r="B22" s="163" t="s">
        <v>25</v>
      </c>
      <c r="C22" s="49" t="s">
        <v>131</v>
      </c>
      <c r="D22" s="54" t="s">
        <v>61</v>
      </c>
      <c r="E22" s="21">
        <v>12</v>
      </c>
      <c r="F22" s="25"/>
      <c r="G22" s="22">
        <f t="shared" si="0"/>
        <v>0</v>
      </c>
      <c r="H22" s="35"/>
      <c r="I22" s="178"/>
      <c r="J22" s="178"/>
      <c r="K22" s="178"/>
    </row>
    <row r="23" spans="1:11" s="34" customFormat="1" ht="16.5" customHeight="1">
      <c r="A23" s="45"/>
      <c r="B23" s="164"/>
      <c r="C23" s="101" t="s">
        <v>130</v>
      </c>
      <c r="D23" s="37"/>
      <c r="E23" s="72"/>
      <c r="F23" s="25"/>
      <c r="G23" s="36">
        <f>SUM(G16:G22)</f>
        <v>0</v>
      </c>
      <c r="H23" s="35"/>
      <c r="I23" s="178"/>
      <c r="J23" s="178"/>
      <c r="K23" s="178"/>
    </row>
    <row r="24" spans="1:11" s="34" customFormat="1" ht="16.5" customHeight="1">
      <c r="A24" s="158"/>
      <c r="B24" s="165"/>
      <c r="C24" s="161"/>
      <c r="D24" s="126"/>
      <c r="E24" s="72"/>
      <c r="F24" s="25"/>
      <c r="G24" s="127"/>
      <c r="H24" s="35"/>
      <c r="I24" s="178"/>
      <c r="J24" s="178"/>
      <c r="K24" s="178"/>
    </row>
    <row r="25" spans="1:11" s="34" customFormat="1" ht="16.5" customHeight="1">
      <c r="A25" s="47"/>
      <c r="B25" s="166" t="s">
        <v>40</v>
      </c>
      <c r="C25" s="40" t="s">
        <v>129</v>
      </c>
      <c r="D25" s="38"/>
      <c r="E25" s="71"/>
      <c r="F25" s="25"/>
      <c r="G25" s="36"/>
      <c r="H25" s="35"/>
      <c r="I25" s="178"/>
      <c r="J25" s="178"/>
      <c r="K25" s="178"/>
    </row>
    <row r="26" spans="1:11" s="34" customFormat="1" ht="29.1" customHeight="1">
      <c r="A26" s="18" t="s">
        <v>128</v>
      </c>
      <c r="B26" s="163" t="s">
        <v>41</v>
      </c>
      <c r="C26" s="49" t="s">
        <v>127</v>
      </c>
      <c r="D26" s="54" t="s">
        <v>17</v>
      </c>
      <c r="E26" s="21">
        <v>415</v>
      </c>
      <c r="F26" s="25"/>
      <c r="G26" s="22">
        <f>ROUND(F26*E26,2)</f>
        <v>0</v>
      </c>
      <c r="H26" s="35"/>
      <c r="I26" s="178"/>
      <c r="J26" s="178"/>
      <c r="K26" s="178"/>
    </row>
    <row r="27" spans="1:11" s="34" customFormat="1" ht="54" customHeight="1">
      <c r="A27" s="43" t="s">
        <v>32</v>
      </c>
      <c r="B27" s="163" t="s">
        <v>42</v>
      </c>
      <c r="C27" s="50" t="s">
        <v>126</v>
      </c>
      <c r="D27" s="41" t="s">
        <v>17</v>
      </c>
      <c r="E27" s="21">
        <v>415</v>
      </c>
      <c r="F27" s="25"/>
      <c r="G27" s="22">
        <f>ROUND(F27*E27,2)</f>
        <v>0</v>
      </c>
      <c r="H27" s="35"/>
      <c r="I27" s="178"/>
      <c r="J27" s="178"/>
      <c r="K27" s="178"/>
    </row>
    <row r="28" spans="1:11" s="34" customFormat="1" ht="54" customHeight="1">
      <c r="A28" s="43" t="s">
        <v>32</v>
      </c>
      <c r="B28" s="167" t="s">
        <v>43</v>
      </c>
      <c r="C28" s="42" t="s">
        <v>125</v>
      </c>
      <c r="D28" s="24" t="s">
        <v>61</v>
      </c>
      <c r="E28" s="21">
        <v>996</v>
      </c>
      <c r="F28" s="25"/>
      <c r="G28" s="22">
        <f>ROUND(F28*E28,2)</f>
        <v>0</v>
      </c>
      <c r="H28" s="35"/>
      <c r="I28" s="178"/>
      <c r="J28" s="178"/>
      <c r="K28" s="178"/>
    </row>
    <row r="29" spans="1:11" s="34" customFormat="1" ht="43.5" customHeight="1">
      <c r="A29" s="43" t="s">
        <v>32</v>
      </c>
      <c r="B29" s="163" t="s">
        <v>44</v>
      </c>
      <c r="C29" s="50" t="s">
        <v>124</v>
      </c>
      <c r="D29" s="41" t="s">
        <v>10</v>
      </c>
      <c r="E29" s="21">
        <v>52</v>
      </c>
      <c r="F29" s="25"/>
      <c r="G29" s="22">
        <f t="shared" ref="G29:G55" si="1">ROUND(F29*E29,2)</f>
        <v>0</v>
      </c>
      <c r="H29" s="35"/>
      <c r="I29" s="178"/>
      <c r="J29" s="178"/>
      <c r="K29" s="178"/>
    </row>
    <row r="30" spans="1:11" s="34" customFormat="1" ht="29.1" customHeight="1">
      <c r="A30" s="43" t="s">
        <v>123</v>
      </c>
      <c r="B30" s="163" t="s">
        <v>45</v>
      </c>
      <c r="C30" s="50" t="s">
        <v>122</v>
      </c>
      <c r="D30" s="41" t="s">
        <v>66</v>
      </c>
      <c r="E30" s="21">
        <v>376.69</v>
      </c>
      <c r="F30" s="25"/>
      <c r="G30" s="22">
        <f t="shared" si="1"/>
        <v>0</v>
      </c>
      <c r="H30" s="35"/>
      <c r="I30" s="178"/>
      <c r="J30" s="178"/>
      <c r="K30" s="178"/>
    </row>
    <row r="31" spans="1:11" s="34" customFormat="1" ht="29.1" customHeight="1">
      <c r="A31" s="43" t="s">
        <v>407</v>
      </c>
      <c r="B31" s="163" t="s">
        <v>46</v>
      </c>
      <c r="C31" s="42" t="s">
        <v>406</v>
      </c>
      <c r="D31" s="41" t="s">
        <v>66</v>
      </c>
      <c r="E31" s="21">
        <v>161.83000000000001</v>
      </c>
      <c r="F31" s="25"/>
      <c r="G31" s="22">
        <f t="shared" si="1"/>
        <v>0</v>
      </c>
      <c r="H31" s="35"/>
      <c r="I31" s="178"/>
      <c r="J31" s="178"/>
      <c r="K31" s="178"/>
    </row>
    <row r="32" spans="1:11" s="34" customFormat="1" ht="54" customHeight="1">
      <c r="A32" s="43" t="s">
        <v>405</v>
      </c>
      <c r="B32" s="163" t="s">
        <v>47</v>
      </c>
      <c r="C32" s="50" t="s">
        <v>404</v>
      </c>
      <c r="D32" s="41" t="s">
        <v>66</v>
      </c>
      <c r="E32" s="21">
        <v>298.79000000000002</v>
      </c>
      <c r="F32" s="25"/>
      <c r="G32" s="22">
        <f t="shared" si="1"/>
        <v>0</v>
      </c>
      <c r="H32" s="35"/>
      <c r="I32" s="178"/>
      <c r="J32" s="178"/>
      <c r="K32" s="178"/>
    </row>
    <row r="33" spans="1:11" s="34" customFormat="1" ht="54" customHeight="1">
      <c r="A33" s="43" t="s">
        <v>32</v>
      </c>
      <c r="B33" s="163" t="s">
        <v>48</v>
      </c>
      <c r="C33" s="50" t="s">
        <v>121</v>
      </c>
      <c r="D33" s="41" t="s">
        <v>66</v>
      </c>
      <c r="E33" s="21">
        <v>199.2</v>
      </c>
      <c r="F33" s="25"/>
      <c r="G33" s="22">
        <f t="shared" si="1"/>
        <v>0</v>
      </c>
      <c r="H33" s="35"/>
      <c r="I33" s="178"/>
      <c r="J33" s="178"/>
      <c r="K33" s="178"/>
    </row>
    <row r="34" spans="1:11" s="34" customFormat="1" ht="54" customHeight="1">
      <c r="A34" s="43" t="s">
        <v>120</v>
      </c>
      <c r="B34" s="163" t="s">
        <v>49</v>
      </c>
      <c r="C34" s="50" t="s">
        <v>119</v>
      </c>
      <c r="D34" s="41" t="s">
        <v>66</v>
      </c>
      <c r="E34" s="21">
        <v>33.200000000000003</v>
      </c>
      <c r="F34" s="25"/>
      <c r="G34" s="22">
        <f t="shared" si="1"/>
        <v>0</v>
      </c>
      <c r="H34" s="35"/>
      <c r="I34" s="178"/>
      <c r="J34" s="178"/>
      <c r="K34" s="178"/>
    </row>
    <row r="35" spans="1:11" s="34" customFormat="1" ht="16.5" customHeight="1">
      <c r="A35" s="43" t="s">
        <v>32</v>
      </c>
      <c r="B35" s="163" t="s">
        <v>50</v>
      </c>
      <c r="C35" s="42" t="s">
        <v>118</v>
      </c>
      <c r="D35" s="24" t="s">
        <v>66</v>
      </c>
      <c r="E35" s="21">
        <v>199.2</v>
      </c>
      <c r="F35" s="25"/>
      <c r="G35" s="22">
        <f t="shared" si="1"/>
        <v>0</v>
      </c>
      <c r="H35" s="35"/>
      <c r="I35" s="178"/>
      <c r="J35" s="178"/>
      <c r="K35" s="178"/>
    </row>
    <row r="36" spans="1:11" s="34" customFormat="1" ht="29.1" customHeight="1">
      <c r="A36" s="18" t="s">
        <v>117</v>
      </c>
      <c r="B36" s="163" t="s">
        <v>51</v>
      </c>
      <c r="C36" s="49" t="s">
        <v>116</v>
      </c>
      <c r="D36" s="54" t="s">
        <v>67</v>
      </c>
      <c r="E36" s="21">
        <v>2370.48</v>
      </c>
      <c r="F36" s="25"/>
      <c r="G36" s="22">
        <f t="shared" si="1"/>
        <v>0</v>
      </c>
      <c r="H36" s="35"/>
      <c r="I36" s="178"/>
      <c r="J36" s="178"/>
      <c r="K36" s="178"/>
    </row>
    <row r="37" spans="1:11" s="34" customFormat="1" ht="43.5" customHeight="1">
      <c r="A37" s="43" t="s">
        <v>32</v>
      </c>
      <c r="B37" s="163" t="s">
        <v>52</v>
      </c>
      <c r="C37" s="50" t="s">
        <v>403</v>
      </c>
      <c r="D37" s="41" t="s">
        <v>61</v>
      </c>
      <c r="E37" s="21">
        <v>920.61</v>
      </c>
      <c r="F37" s="25"/>
      <c r="G37" s="22">
        <f t="shared" si="1"/>
        <v>0</v>
      </c>
      <c r="H37" s="35"/>
      <c r="I37" s="178"/>
      <c r="J37" s="178"/>
      <c r="K37" s="178"/>
    </row>
    <row r="38" spans="1:11" s="34" customFormat="1" ht="29.1" customHeight="1">
      <c r="A38" s="43" t="s">
        <v>115</v>
      </c>
      <c r="B38" s="163" t="s">
        <v>53</v>
      </c>
      <c r="C38" s="50" t="s">
        <v>114</v>
      </c>
      <c r="D38" s="41" t="s">
        <v>61</v>
      </c>
      <c r="E38" s="21">
        <v>404.51</v>
      </c>
      <c r="F38" s="25"/>
      <c r="G38" s="22">
        <f t="shared" si="1"/>
        <v>0</v>
      </c>
      <c r="H38" s="35"/>
      <c r="I38" s="178"/>
      <c r="J38" s="178"/>
      <c r="K38" s="178"/>
    </row>
    <row r="39" spans="1:11" s="34" customFormat="1" ht="29.1" customHeight="1" thickBot="1">
      <c r="A39" s="210" t="s">
        <v>113</v>
      </c>
      <c r="B39" s="211" t="s">
        <v>54</v>
      </c>
      <c r="C39" s="212" t="s">
        <v>112</v>
      </c>
      <c r="D39" s="110" t="s">
        <v>17</v>
      </c>
      <c r="E39" s="213">
        <v>415</v>
      </c>
      <c r="F39" s="76"/>
      <c r="G39" s="205">
        <f t="shared" si="1"/>
        <v>0</v>
      </c>
      <c r="H39" s="35"/>
      <c r="I39" s="178"/>
      <c r="J39" s="178"/>
      <c r="K39" s="178"/>
    </row>
    <row r="40" spans="1:11" s="52" customFormat="1" ht="29.1" customHeight="1">
      <c r="A40" s="206" t="s">
        <v>32</v>
      </c>
      <c r="B40" s="207" t="s">
        <v>55</v>
      </c>
      <c r="C40" s="208" t="s">
        <v>111</v>
      </c>
      <c r="D40" s="209" t="s">
        <v>17</v>
      </c>
      <c r="E40" s="199">
        <v>415</v>
      </c>
      <c r="F40" s="200"/>
      <c r="G40" s="201">
        <f t="shared" si="1"/>
        <v>0</v>
      </c>
      <c r="H40" s="53"/>
      <c r="I40" s="178"/>
      <c r="J40" s="178"/>
      <c r="K40" s="178"/>
    </row>
    <row r="41" spans="1:11" s="52" customFormat="1" ht="29.1" customHeight="1">
      <c r="A41" s="44" t="s">
        <v>32</v>
      </c>
      <c r="B41" s="163" t="s">
        <v>56</v>
      </c>
      <c r="C41" s="42" t="s">
        <v>110</v>
      </c>
      <c r="D41" s="41" t="s">
        <v>109</v>
      </c>
      <c r="E41" s="21">
        <v>2075</v>
      </c>
      <c r="F41" s="25"/>
      <c r="G41" s="22">
        <f t="shared" si="1"/>
        <v>0</v>
      </c>
      <c r="H41" s="53"/>
      <c r="I41" s="178"/>
      <c r="J41" s="178"/>
      <c r="K41" s="178"/>
    </row>
    <row r="42" spans="1:11" s="34" customFormat="1" ht="43.5" customHeight="1">
      <c r="A42" s="43" t="s">
        <v>32</v>
      </c>
      <c r="B42" s="163" t="s">
        <v>158</v>
      </c>
      <c r="C42" s="50" t="s">
        <v>108</v>
      </c>
      <c r="D42" s="41" t="s">
        <v>10</v>
      </c>
      <c r="E42" s="21">
        <v>28</v>
      </c>
      <c r="F42" s="25"/>
      <c r="G42" s="22">
        <f t="shared" si="1"/>
        <v>0</v>
      </c>
      <c r="H42" s="35"/>
      <c r="I42" s="178"/>
      <c r="J42" s="178"/>
      <c r="K42" s="178"/>
    </row>
    <row r="43" spans="1:11" s="34" customFormat="1" ht="54" customHeight="1">
      <c r="A43" s="43" t="s">
        <v>32</v>
      </c>
      <c r="B43" s="163" t="s">
        <v>159</v>
      </c>
      <c r="C43" s="50" t="s">
        <v>107</v>
      </c>
      <c r="D43" s="41" t="s">
        <v>10</v>
      </c>
      <c r="E43" s="21">
        <v>16</v>
      </c>
      <c r="F43" s="25"/>
      <c r="G43" s="22">
        <f t="shared" si="1"/>
        <v>0</v>
      </c>
      <c r="H43" s="35"/>
      <c r="I43" s="178"/>
      <c r="J43" s="178"/>
      <c r="K43" s="178"/>
    </row>
    <row r="44" spans="1:11" s="34" customFormat="1" ht="54" customHeight="1">
      <c r="A44" s="43" t="s">
        <v>32</v>
      </c>
      <c r="B44" s="163" t="s">
        <v>160</v>
      </c>
      <c r="C44" s="50" t="s">
        <v>402</v>
      </c>
      <c r="D44" s="41" t="s">
        <v>10</v>
      </c>
      <c r="E44" s="21">
        <v>15</v>
      </c>
      <c r="F44" s="25"/>
      <c r="G44" s="22">
        <f t="shared" si="1"/>
        <v>0</v>
      </c>
      <c r="H44" s="35"/>
      <c r="I44" s="178"/>
      <c r="J44" s="178"/>
      <c r="K44" s="178"/>
    </row>
    <row r="45" spans="1:11" s="52" customFormat="1" ht="29.1" customHeight="1">
      <c r="A45" s="44" t="s">
        <v>32</v>
      </c>
      <c r="B45" s="163" t="s">
        <v>161</v>
      </c>
      <c r="C45" s="51" t="s">
        <v>106</v>
      </c>
      <c r="D45" s="41" t="s">
        <v>10</v>
      </c>
      <c r="E45" s="21">
        <v>203</v>
      </c>
      <c r="F45" s="25"/>
      <c r="G45" s="22">
        <f t="shared" si="1"/>
        <v>0</v>
      </c>
      <c r="H45" s="53"/>
      <c r="I45" s="178"/>
      <c r="J45" s="178"/>
      <c r="K45" s="178"/>
    </row>
    <row r="46" spans="1:11" s="34" customFormat="1" ht="43.5" customHeight="1">
      <c r="A46" s="43" t="s">
        <v>32</v>
      </c>
      <c r="B46" s="163" t="s">
        <v>162</v>
      </c>
      <c r="C46" s="50" t="s">
        <v>401</v>
      </c>
      <c r="D46" s="41" t="s">
        <v>17</v>
      </c>
      <c r="E46" s="21">
        <v>405</v>
      </c>
      <c r="F46" s="25"/>
      <c r="G46" s="22">
        <f t="shared" si="1"/>
        <v>0</v>
      </c>
      <c r="H46" s="35"/>
      <c r="I46" s="178"/>
      <c r="J46" s="178"/>
      <c r="K46" s="178"/>
    </row>
    <row r="47" spans="1:11" s="34" customFormat="1" ht="43.5" customHeight="1">
      <c r="A47" s="43" t="s">
        <v>32</v>
      </c>
      <c r="B47" s="163" t="s">
        <v>163</v>
      </c>
      <c r="C47" s="50" t="s">
        <v>400</v>
      </c>
      <c r="D47" s="41" t="s">
        <v>17</v>
      </c>
      <c r="E47" s="21">
        <v>25</v>
      </c>
      <c r="F47" s="25"/>
      <c r="G47" s="22">
        <f t="shared" si="1"/>
        <v>0</v>
      </c>
      <c r="H47" s="35"/>
      <c r="I47" s="178"/>
      <c r="J47" s="178"/>
      <c r="K47" s="178"/>
    </row>
    <row r="48" spans="1:11" s="34" customFormat="1" ht="54" customHeight="1">
      <c r="A48" s="43" t="s">
        <v>32</v>
      </c>
      <c r="B48" s="163" t="s">
        <v>164</v>
      </c>
      <c r="C48" s="50" t="s">
        <v>513</v>
      </c>
      <c r="D48" s="41" t="s">
        <v>10</v>
      </c>
      <c r="E48" s="21">
        <v>37</v>
      </c>
      <c r="F48" s="25"/>
      <c r="G48" s="22">
        <f t="shared" si="1"/>
        <v>0</v>
      </c>
      <c r="H48" s="35"/>
      <c r="I48" s="178"/>
      <c r="J48" s="178"/>
      <c r="K48" s="178"/>
    </row>
    <row r="49" spans="1:11" s="34" customFormat="1" ht="54" customHeight="1">
      <c r="A49" s="43" t="s">
        <v>32</v>
      </c>
      <c r="B49" s="163" t="s">
        <v>165</v>
      </c>
      <c r="C49" s="50" t="s">
        <v>512</v>
      </c>
      <c r="D49" s="41" t="s">
        <v>10</v>
      </c>
      <c r="E49" s="21">
        <v>87</v>
      </c>
      <c r="F49" s="25"/>
      <c r="G49" s="22">
        <f t="shared" si="1"/>
        <v>0</v>
      </c>
      <c r="H49" s="35"/>
      <c r="I49" s="178"/>
      <c r="J49" s="178"/>
      <c r="K49" s="178"/>
    </row>
    <row r="50" spans="1:11" s="52" customFormat="1" ht="29.1" customHeight="1">
      <c r="A50" s="44" t="s">
        <v>32</v>
      </c>
      <c r="B50" s="163" t="s">
        <v>166</v>
      </c>
      <c r="C50" s="48" t="s">
        <v>105</v>
      </c>
      <c r="D50" s="46" t="s">
        <v>61</v>
      </c>
      <c r="E50" s="25">
        <v>39.6</v>
      </c>
      <c r="F50" s="25"/>
      <c r="G50" s="22">
        <f t="shared" si="1"/>
        <v>0</v>
      </c>
      <c r="H50" s="53"/>
      <c r="I50" s="178"/>
      <c r="J50" s="178"/>
      <c r="K50" s="178"/>
    </row>
    <row r="51" spans="1:11" s="34" customFormat="1" ht="16.5" customHeight="1">
      <c r="A51" s="43" t="s">
        <v>32</v>
      </c>
      <c r="B51" s="163" t="s">
        <v>167</v>
      </c>
      <c r="C51" s="42" t="s">
        <v>104</v>
      </c>
      <c r="D51" s="24" t="s">
        <v>17</v>
      </c>
      <c r="E51" s="21">
        <v>129</v>
      </c>
      <c r="F51" s="25"/>
      <c r="G51" s="22">
        <f t="shared" si="1"/>
        <v>0</v>
      </c>
      <c r="H51" s="35"/>
      <c r="I51" s="178"/>
      <c r="J51" s="178"/>
      <c r="K51" s="178"/>
    </row>
    <row r="52" spans="1:11" s="34" customFormat="1" ht="54" customHeight="1">
      <c r="A52" s="43" t="s">
        <v>84</v>
      </c>
      <c r="B52" s="163" t="s">
        <v>316</v>
      </c>
      <c r="C52" s="50" t="s">
        <v>83</v>
      </c>
      <c r="D52" s="41" t="s">
        <v>61</v>
      </c>
      <c r="E52" s="21">
        <v>39.6</v>
      </c>
      <c r="F52" s="25"/>
      <c r="G52" s="22">
        <f t="shared" si="1"/>
        <v>0</v>
      </c>
      <c r="H52" s="35"/>
      <c r="I52" s="178"/>
      <c r="J52" s="178"/>
      <c r="K52" s="178"/>
    </row>
    <row r="53" spans="1:11" s="52" customFormat="1" ht="29.1" customHeight="1">
      <c r="A53" s="44" t="s">
        <v>32</v>
      </c>
      <c r="B53" s="163" t="s">
        <v>413</v>
      </c>
      <c r="C53" s="48" t="s">
        <v>517</v>
      </c>
      <c r="D53" s="46" t="s">
        <v>17</v>
      </c>
      <c r="E53" s="25">
        <v>129</v>
      </c>
      <c r="F53" s="25"/>
      <c r="G53" s="22">
        <f t="shared" si="1"/>
        <v>0</v>
      </c>
      <c r="H53" s="53"/>
      <c r="I53" s="178"/>
      <c r="J53" s="178"/>
      <c r="K53" s="178"/>
    </row>
    <row r="54" spans="1:11" s="34" customFormat="1" ht="18" customHeight="1">
      <c r="A54" s="43" t="s">
        <v>32</v>
      </c>
      <c r="B54" s="163" t="s">
        <v>414</v>
      </c>
      <c r="C54" s="42" t="s">
        <v>103</v>
      </c>
      <c r="D54" s="24" t="s">
        <v>10</v>
      </c>
      <c r="E54" s="21">
        <v>203</v>
      </c>
      <c r="F54" s="25"/>
      <c r="G54" s="22">
        <f t="shared" si="1"/>
        <v>0</v>
      </c>
      <c r="H54" s="35"/>
      <c r="I54" s="178"/>
      <c r="J54" s="178"/>
      <c r="K54" s="178"/>
    </row>
    <row r="55" spans="1:11" s="34" customFormat="1" ht="18" customHeight="1">
      <c r="A55" s="43" t="s">
        <v>32</v>
      </c>
      <c r="B55" s="163" t="s">
        <v>311</v>
      </c>
      <c r="C55" s="42" t="s">
        <v>514</v>
      </c>
      <c r="D55" s="24" t="s">
        <v>17</v>
      </c>
      <c r="E55" s="21">
        <v>61789</v>
      </c>
      <c r="F55" s="25"/>
      <c r="G55" s="22">
        <f t="shared" si="1"/>
        <v>0</v>
      </c>
      <c r="H55" s="35"/>
      <c r="I55" s="178"/>
      <c r="J55" s="178"/>
      <c r="K55" s="178"/>
    </row>
    <row r="56" spans="1:11" s="34" customFormat="1" ht="16.5" customHeight="1">
      <c r="A56" s="47"/>
      <c r="B56" s="166"/>
      <c r="C56" s="40" t="s">
        <v>415</v>
      </c>
      <c r="D56" s="38"/>
      <c r="E56" s="71"/>
      <c r="F56" s="25"/>
      <c r="G56" s="36">
        <f>SUM(G26:G55)</f>
        <v>0</v>
      </c>
      <c r="H56" s="35"/>
      <c r="I56" s="178"/>
      <c r="J56" s="178"/>
      <c r="K56" s="178"/>
    </row>
    <row r="57" spans="1:11" s="34" customFormat="1" ht="16.5" customHeight="1">
      <c r="A57" s="158"/>
      <c r="B57" s="165"/>
      <c r="C57" s="161"/>
      <c r="D57" s="126"/>
      <c r="E57" s="72"/>
      <c r="F57" s="25"/>
      <c r="G57" s="127"/>
      <c r="H57" s="35"/>
      <c r="I57" s="178"/>
      <c r="J57" s="178"/>
      <c r="K57" s="178"/>
    </row>
    <row r="58" spans="1:11" s="34" customFormat="1" ht="16.5" customHeight="1">
      <c r="A58" s="47"/>
      <c r="B58" s="166" t="s">
        <v>153</v>
      </c>
      <c r="C58" s="40" t="s">
        <v>102</v>
      </c>
      <c r="D58" s="38"/>
      <c r="E58" s="71"/>
      <c r="F58" s="25"/>
      <c r="G58" s="36"/>
      <c r="H58" s="35"/>
      <c r="I58" s="178"/>
      <c r="J58" s="178"/>
      <c r="K58" s="178"/>
    </row>
    <row r="59" spans="1:11" s="34" customFormat="1" ht="16.5" customHeight="1">
      <c r="A59" s="47"/>
      <c r="B59" s="166" t="s">
        <v>154</v>
      </c>
      <c r="C59" s="40" t="s">
        <v>101</v>
      </c>
      <c r="D59" s="38"/>
      <c r="E59" s="71"/>
      <c r="F59" s="25"/>
      <c r="G59" s="36"/>
      <c r="H59" s="35"/>
      <c r="I59" s="178"/>
      <c r="J59" s="178"/>
      <c r="K59" s="178"/>
    </row>
    <row r="60" spans="1:11" s="52" customFormat="1" ht="29.1" customHeight="1">
      <c r="A60" s="44" t="s">
        <v>96</v>
      </c>
      <c r="B60" s="167" t="s">
        <v>168</v>
      </c>
      <c r="C60" s="48" t="s">
        <v>80</v>
      </c>
      <c r="D60" s="46" t="s">
        <v>61</v>
      </c>
      <c r="E60" s="25">
        <v>377.5</v>
      </c>
      <c r="F60" s="25"/>
      <c r="G60" s="22">
        <f t="shared" ref="G60:G80" si="2">ROUND(F60*E60,2)</f>
        <v>0</v>
      </c>
      <c r="H60" s="53"/>
      <c r="I60" s="178"/>
      <c r="J60" s="178"/>
      <c r="K60" s="178"/>
    </row>
    <row r="61" spans="1:11" s="52" customFormat="1" ht="29.1" customHeight="1">
      <c r="A61" s="44" t="s">
        <v>95</v>
      </c>
      <c r="B61" s="167" t="s">
        <v>169</v>
      </c>
      <c r="C61" s="48" t="s">
        <v>94</v>
      </c>
      <c r="D61" s="46" t="s">
        <v>66</v>
      </c>
      <c r="E61" s="25">
        <v>37.71</v>
      </c>
      <c r="F61" s="25"/>
      <c r="G61" s="22">
        <f t="shared" si="2"/>
        <v>0</v>
      </c>
      <c r="H61" s="53"/>
      <c r="I61" s="178"/>
      <c r="J61" s="178"/>
      <c r="K61" s="178"/>
    </row>
    <row r="62" spans="1:11" s="52" customFormat="1" ht="29.1" customHeight="1">
      <c r="A62" s="44" t="s">
        <v>32</v>
      </c>
      <c r="B62" s="167" t="s">
        <v>170</v>
      </c>
      <c r="C62" s="48" t="s">
        <v>391</v>
      </c>
      <c r="D62" s="46" t="s">
        <v>61</v>
      </c>
      <c r="E62" s="25">
        <v>200.5</v>
      </c>
      <c r="F62" s="25"/>
      <c r="G62" s="22">
        <f t="shared" si="2"/>
        <v>0</v>
      </c>
      <c r="H62" s="53"/>
      <c r="I62" s="178"/>
      <c r="J62" s="178"/>
      <c r="K62" s="178"/>
    </row>
    <row r="63" spans="1:11" s="52" customFormat="1" ht="29.1" customHeight="1" thickBot="1">
      <c r="A63" s="109" t="s">
        <v>390</v>
      </c>
      <c r="B63" s="202" t="s">
        <v>171</v>
      </c>
      <c r="C63" s="203" t="s">
        <v>389</v>
      </c>
      <c r="D63" s="204" t="s">
        <v>66</v>
      </c>
      <c r="E63" s="76">
        <v>16.84</v>
      </c>
      <c r="F63" s="76"/>
      <c r="G63" s="205">
        <f t="shared" si="2"/>
        <v>0</v>
      </c>
      <c r="H63" s="53"/>
      <c r="I63" s="178"/>
      <c r="J63" s="178"/>
      <c r="K63" s="178"/>
    </row>
    <row r="64" spans="1:11" s="34" customFormat="1" ht="78" customHeight="1">
      <c r="A64" s="195" t="s">
        <v>370</v>
      </c>
      <c r="B64" s="196" t="s">
        <v>172</v>
      </c>
      <c r="C64" s="197" t="s">
        <v>388</v>
      </c>
      <c r="D64" s="198" t="s">
        <v>61</v>
      </c>
      <c r="E64" s="199">
        <v>200.5</v>
      </c>
      <c r="F64" s="200"/>
      <c r="G64" s="201">
        <f t="shared" si="2"/>
        <v>0</v>
      </c>
      <c r="H64" s="35"/>
      <c r="I64" s="178"/>
      <c r="J64" s="178"/>
      <c r="K64" s="178"/>
    </row>
    <row r="65" spans="1:11" s="52" customFormat="1" ht="29.1" customHeight="1">
      <c r="A65" s="44" t="s">
        <v>32</v>
      </c>
      <c r="B65" s="167" t="s">
        <v>173</v>
      </c>
      <c r="C65" s="48" t="s">
        <v>105</v>
      </c>
      <c r="D65" s="46" t="s">
        <v>61</v>
      </c>
      <c r="E65" s="25">
        <v>1</v>
      </c>
      <c r="F65" s="25"/>
      <c r="G65" s="22">
        <f t="shared" si="2"/>
        <v>0</v>
      </c>
      <c r="H65" s="53"/>
      <c r="I65" s="178"/>
      <c r="J65" s="178"/>
      <c r="K65" s="178"/>
    </row>
    <row r="66" spans="1:11" s="52" customFormat="1" ht="29.1" customHeight="1">
      <c r="A66" s="44" t="s">
        <v>84</v>
      </c>
      <c r="B66" s="167" t="s">
        <v>174</v>
      </c>
      <c r="C66" s="48" t="s">
        <v>387</v>
      </c>
      <c r="D66" s="46" t="s">
        <v>61</v>
      </c>
      <c r="E66" s="25">
        <v>1</v>
      </c>
      <c r="F66" s="25"/>
      <c r="G66" s="22">
        <f t="shared" si="2"/>
        <v>0</v>
      </c>
      <c r="H66" s="53"/>
      <c r="I66" s="178"/>
      <c r="J66" s="178"/>
      <c r="K66" s="178"/>
    </row>
    <row r="67" spans="1:11" s="52" customFormat="1" ht="29.1" customHeight="1">
      <c r="A67" s="44" t="s">
        <v>384</v>
      </c>
      <c r="B67" s="167" t="s">
        <v>175</v>
      </c>
      <c r="C67" s="48" t="s">
        <v>383</v>
      </c>
      <c r="D67" s="46" t="s">
        <v>61</v>
      </c>
      <c r="E67" s="25">
        <v>16</v>
      </c>
      <c r="F67" s="25"/>
      <c r="G67" s="22">
        <f t="shared" si="2"/>
        <v>0</v>
      </c>
      <c r="H67" s="53"/>
      <c r="I67" s="178"/>
      <c r="J67" s="178"/>
      <c r="K67" s="178"/>
    </row>
    <row r="68" spans="1:11" s="52" customFormat="1" ht="29.1" customHeight="1">
      <c r="A68" s="44" t="s">
        <v>32</v>
      </c>
      <c r="B68" s="167" t="s">
        <v>176</v>
      </c>
      <c r="C68" s="48" t="s">
        <v>89</v>
      </c>
      <c r="D68" s="46" t="s">
        <v>61</v>
      </c>
      <c r="E68" s="25">
        <v>45</v>
      </c>
      <c r="F68" s="25"/>
      <c r="G68" s="22">
        <f t="shared" si="2"/>
        <v>0</v>
      </c>
      <c r="H68" s="53"/>
      <c r="I68" s="178"/>
      <c r="J68" s="178"/>
      <c r="K68" s="178"/>
    </row>
    <row r="69" spans="1:11" s="52" customFormat="1" ht="29.1" customHeight="1">
      <c r="A69" s="44" t="s">
        <v>32</v>
      </c>
      <c r="B69" s="167" t="s">
        <v>177</v>
      </c>
      <c r="C69" s="48" t="s">
        <v>382</v>
      </c>
      <c r="D69" s="46" t="s">
        <v>61</v>
      </c>
      <c r="E69" s="25">
        <v>52</v>
      </c>
      <c r="F69" s="25"/>
      <c r="G69" s="22">
        <f t="shared" si="2"/>
        <v>0</v>
      </c>
      <c r="H69" s="53"/>
      <c r="I69" s="178"/>
      <c r="J69" s="178"/>
      <c r="K69" s="178"/>
    </row>
    <row r="70" spans="1:11" s="52" customFormat="1" ht="29.1" customHeight="1">
      <c r="A70" s="44" t="s">
        <v>88</v>
      </c>
      <c r="B70" s="167" t="s">
        <v>178</v>
      </c>
      <c r="C70" s="48" t="s">
        <v>87</v>
      </c>
      <c r="D70" s="46" t="s">
        <v>61</v>
      </c>
      <c r="E70" s="25">
        <v>28.14</v>
      </c>
      <c r="F70" s="25"/>
      <c r="G70" s="22">
        <f t="shared" si="2"/>
        <v>0</v>
      </c>
      <c r="H70" s="53"/>
      <c r="I70" s="178"/>
      <c r="J70" s="178"/>
      <c r="K70" s="178"/>
    </row>
    <row r="71" spans="1:11" s="34" customFormat="1" ht="18" customHeight="1">
      <c r="A71" s="43" t="s">
        <v>32</v>
      </c>
      <c r="B71" s="167" t="s">
        <v>179</v>
      </c>
      <c r="C71" s="42" t="s">
        <v>60</v>
      </c>
      <c r="D71" s="24" t="s">
        <v>59</v>
      </c>
      <c r="E71" s="21">
        <v>1</v>
      </c>
      <c r="F71" s="25"/>
      <c r="G71" s="22">
        <f t="shared" si="2"/>
        <v>0</v>
      </c>
      <c r="H71" s="35"/>
      <c r="I71" s="178"/>
      <c r="J71" s="178"/>
      <c r="K71" s="178"/>
    </row>
    <row r="72" spans="1:11" s="52" customFormat="1" ht="29.1" customHeight="1">
      <c r="A72" s="44" t="s">
        <v>93</v>
      </c>
      <c r="B72" s="167" t="s">
        <v>180</v>
      </c>
      <c r="C72" s="48" t="s">
        <v>92</v>
      </c>
      <c r="D72" s="46" t="s">
        <v>100</v>
      </c>
      <c r="E72" s="25">
        <v>40</v>
      </c>
      <c r="F72" s="25"/>
      <c r="G72" s="22">
        <f t="shared" si="2"/>
        <v>0</v>
      </c>
      <c r="H72" s="53"/>
      <c r="I72" s="178"/>
      <c r="J72" s="178"/>
      <c r="K72" s="178"/>
    </row>
    <row r="73" spans="1:11" s="34" customFormat="1" ht="54" customHeight="1">
      <c r="A73" s="43" t="s">
        <v>32</v>
      </c>
      <c r="B73" s="167" t="s">
        <v>181</v>
      </c>
      <c r="C73" s="50" t="s">
        <v>381</v>
      </c>
      <c r="D73" s="41" t="s">
        <v>35</v>
      </c>
      <c r="E73" s="21">
        <v>801.86</v>
      </c>
      <c r="F73" s="25"/>
      <c r="G73" s="22">
        <f t="shared" si="2"/>
        <v>0</v>
      </c>
      <c r="H73" s="35"/>
      <c r="I73" s="178"/>
      <c r="J73" s="178"/>
      <c r="K73" s="178"/>
    </row>
    <row r="74" spans="1:11" s="34" customFormat="1" ht="43.5" customHeight="1">
      <c r="A74" s="43" t="s">
        <v>98</v>
      </c>
      <c r="B74" s="167" t="s">
        <v>182</v>
      </c>
      <c r="C74" s="50" t="s">
        <v>399</v>
      </c>
      <c r="D74" s="41" t="s">
        <v>59</v>
      </c>
      <c r="E74" s="21">
        <v>2</v>
      </c>
      <c r="F74" s="25"/>
      <c r="G74" s="22">
        <f t="shared" si="2"/>
        <v>0</v>
      </c>
      <c r="H74" s="35"/>
      <c r="I74" s="178"/>
      <c r="J74" s="178"/>
      <c r="K74" s="178"/>
    </row>
    <row r="75" spans="1:11" s="34" customFormat="1" ht="54" customHeight="1">
      <c r="A75" s="43" t="s">
        <v>32</v>
      </c>
      <c r="B75" s="167" t="s">
        <v>183</v>
      </c>
      <c r="C75" s="50" t="s">
        <v>379</v>
      </c>
      <c r="D75" s="41" t="s">
        <v>378</v>
      </c>
      <c r="E75" s="21">
        <v>20.38</v>
      </c>
      <c r="F75" s="25"/>
      <c r="G75" s="22">
        <f t="shared" si="2"/>
        <v>0</v>
      </c>
      <c r="H75" s="35"/>
      <c r="I75" s="178"/>
      <c r="J75" s="178"/>
      <c r="K75" s="178"/>
    </row>
    <row r="76" spans="1:11" s="52" customFormat="1" ht="29.1" customHeight="1">
      <c r="A76" s="44" t="s">
        <v>91</v>
      </c>
      <c r="B76" s="167" t="s">
        <v>184</v>
      </c>
      <c r="C76" s="48" t="s">
        <v>90</v>
      </c>
      <c r="D76" s="46" t="s">
        <v>10</v>
      </c>
      <c r="E76" s="25">
        <v>1</v>
      </c>
      <c r="F76" s="25"/>
      <c r="G76" s="22">
        <f t="shared" si="2"/>
        <v>0</v>
      </c>
      <c r="H76" s="53"/>
      <c r="I76" s="178"/>
      <c r="J76" s="178"/>
      <c r="K76" s="178"/>
    </row>
    <row r="77" spans="1:11" s="34" customFormat="1" ht="43.5" customHeight="1">
      <c r="A77" s="43" t="s">
        <v>86</v>
      </c>
      <c r="B77" s="167" t="s">
        <v>185</v>
      </c>
      <c r="C77" s="50" t="s">
        <v>85</v>
      </c>
      <c r="D77" s="41" t="s">
        <v>61</v>
      </c>
      <c r="E77" s="21">
        <v>108.63</v>
      </c>
      <c r="F77" s="25"/>
      <c r="G77" s="22">
        <f t="shared" si="2"/>
        <v>0</v>
      </c>
      <c r="H77" s="35"/>
      <c r="I77" s="178"/>
      <c r="J77" s="178"/>
      <c r="K77" s="178"/>
    </row>
    <row r="78" spans="1:11" s="52" customFormat="1" ht="29.1" customHeight="1">
      <c r="A78" s="44" t="s">
        <v>377</v>
      </c>
      <c r="B78" s="167" t="s">
        <v>186</v>
      </c>
      <c r="C78" s="48" t="s">
        <v>376</v>
      </c>
      <c r="D78" s="46" t="s">
        <v>61</v>
      </c>
      <c r="E78" s="25">
        <v>24.41</v>
      </c>
      <c r="F78" s="25"/>
      <c r="G78" s="22">
        <f t="shared" si="2"/>
        <v>0</v>
      </c>
      <c r="H78" s="53"/>
      <c r="I78" s="178"/>
      <c r="J78" s="178"/>
      <c r="K78" s="178"/>
    </row>
    <row r="79" spans="1:11" s="34" customFormat="1" ht="43.5" customHeight="1">
      <c r="A79" s="43" t="s">
        <v>257</v>
      </c>
      <c r="B79" s="167" t="s">
        <v>187</v>
      </c>
      <c r="C79" s="50" t="s">
        <v>375</v>
      </c>
      <c r="D79" s="41" t="s">
        <v>17</v>
      </c>
      <c r="E79" s="21">
        <v>6.23</v>
      </c>
      <c r="F79" s="25"/>
      <c r="G79" s="22">
        <f t="shared" si="2"/>
        <v>0</v>
      </c>
      <c r="H79" s="35"/>
      <c r="I79" s="178"/>
      <c r="J79" s="178"/>
      <c r="K79" s="178"/>
    </row>
    <row r="80" spans="1:11" s="34" customFormat="1" ht="18" customHeight="1">
      <c r="A80" s="43" t="s">
        <v>32</v>
      </c>
      <c r="B80" s="167" t="s">
        <v>188</v>
      </c>
      <c r="C80" s="42" t="s">
        <v>412</v>
      </c>
      <c r="D80" s="24" t="s">
        <v>59</v>
      </c>
      <c r="E80" s="21">
        <v>1</v>
      </c>
      <c r="F80" s="25"/>
      <c r="G80" s="22">
        <f t="shared" si="2"/>
        <v>0</v>
      </c>
      <c r="H80" s="35"/>
      <c r="I80" s="178"/>
      <c r="J80" s="178"/>
      <c r="K80" s="178"/>
    </row>
    <row r="81" spans="1:11" s="34" customFormat="1" ht="16.5" customHeight="1">
      <c r="A81" s="47"/>
      <c r="B81" s="166"/>
      <c r="C81" s="40" t="s">
        <v>189</v>
      </c>
      <c r="D81" s="38"/>
      <c r="E81" s="71"/>
      <c r="F81" s="25"/>
      <c r="G81" s="36">
        <f>SUM(G60:G80)</f>
        <v>0</v>
      </c>
      <c r="H81" s="35"/>
      <c r="I81" s="178"/>
      <c r="J81" s="178"/>
      <c r="K81" s="178"/>
    </row>
    <row r="82" spans="1:11" s="34" customFormat="1" ht="16.5" customHeight="1">
      <c r="A82" s="158"/>
      <c r="B82" s="165"/>
      <c r="C82" s="161"/>
      <c r="D82" s="126"/>
      <c r="E82" s="72"/>
      <c r="F82" s="25"/>
      <c r="G82" s="127"/>
      <c r="H82" s="35"/>
      <c r="I82" s="178"/>
      <c r="J82" s="178"/>
      <c r="K82" s="178"/>
    </row>
    <row r="83" spans="1:11" s="34" customFormat="1" ht="16.5" customHeight="1">
      <c r="A83" s="47"/>
      <c r="B83" s="166" t="s">
        <v>155</v>
      </c>
      <c r="C83" s="40" t="s">
        <v>99</v>
      </c>
      <c r="D83" s="38"/>
      <c r="E83" s="71"/>
      <c r="F83" s="25"/>
      <c r="G83" s="36"/>
      <c r="H83" s="35"/>
      <c r="I83" s="178"/>
      <c r="J83" s="178"/>
      <c r="K83" s="178"/>
    </row>
    <row r="84" spans="1:11" s="52" customFormat="1" ht="29.1" customHeight="1">
      <c r="A84" s="44" t="s">
        <v>96</v>
      </c>
      <c r="B84" s="167" t="s">
        <v>190</v>
      </c>
      <c r="C84" s="48" t="s">
        <v>80</v>
      </c>
      <c r="D84" s="46" t="s">
        <v>61</v>
      </c>
      <c r="E84" s="25">
        <v>375</v>
      </c>
      <c r="F84" s="25"/>
      <c r="G84" s="22">
        <f t="shared" ref="G84:G102" si="3">ROUND(F84*E84,2)</f>
        <v>0</v>
      </c>
      <c r="H84" s="53"/>
      <c r="I84" s="178"/>
      <c r="J84" s="178"/>
      <c r="K84" s="178"/>
    </row>
    <row r="85" spans="1:11" s="52" customFormat="1" ht="29.1" customHeight="1">
      <c r="A85" s="44" t="s">
        <v>95</v>
      </c>
      <c r="B85" s="167" t="s">
        <v>191</v>
      </c>
      <c r="C85" s="48" t="s">
        <v>94</v>
      </c>
      <c r="D85" s="46" t="s">
        <v>66</v>
      </c>
      <c r="E85" s="25">
        <v>37.5</v>
      </c>
      <c r="F85" s="25"/>
      <c r="G85" s="22">
        <f t="shared" si="3"/>
        <v>0</v>
      </c>
      <c r="H85" s="53"/>
      <c r="I85" s="178"/>
      <c r="J85" s="178"/>
      <c r="K85" s="178"/>
    </row>
    <row r="86" spans="1:11" s="52" customFormat="1" ht="29.1" customHeight="1">
      <c r="A86" s="44" t="s">
        <v>32</v>
      </c>
      <c r="B86" s="167" t="s">
        <v>192</v>
      </c>
      <c r="C86" s="48" t="s">
        <v>391</v>
      </c>
      <c r="D86" s="46" t="s">
        <v>61</v>
      </c>
      <c r="E86" s="25">
        <v>200</v>
      </c>
      <c r="F86" s="25"/>
      <c r="G86" s="22">
        <f t="shared" si="3"/>
        <v>0</v>
      </c>
      <c r="H86" s="53"/>
      <c r="I86" s="178"/>
      <c r="J86" s="178"/>
      <c r="K86" s="178"/>
    </row>
    <row r="87" spans="1:11" s="52" customFormat="1" ht="29.1" customHeight="1" thickBot="1">
      <c r="A87" s="109" t="s">
        <v>390</v>
      </c>
      <c r="B87" s="202" t="s">
        <v>193</v>
      </c>
      <c r="C87" s="203" t="s">
        <v>389</v>
      </c>
      <c r="D87" s="204" t="s">
        <v>66</v>
      </c>
      <c r="E87" s="76">
        <v>16.8</v>
      </c>
      <c r="F87" s="76"/>
      <c r="G87" s="205">
        <f t="shared" si="3"/>
        <v>0</v>
      </c>
      <c r="H87" s="53"/>
      <c r="I87" s="178"/>
      <c r="J87" s="178"/>
      <c r="K87" s="178"/>
    </row>
    <row r="88" spans="1:11" s="34" customFormat="1" ht="78" customHeight="1">
      <c r="A88" s="195" t="s">
        <v>370</v>
      </c>
      <c r="B88" s="196" t="s">
        <v>194</v>
      </c>
      <c r="C88" s="197" t="s">
        <v>388</v>
      </c>
      <c r="D88" s="198" t="s">
        <v>61</v>
      </c>
      <c r="E88" s="199">
        <v>200</v>
      </c>
      <c r="F88" s="200"/>
      <c r="G88" s="201">
        <f t="shared" si="3"/>
        <v>0</v>
      </c>
      <c r="H88" s="35"/>
      <c r="I88" s="178"/>
      <c r="J88" s="178"/>
      <c r="K88" s="178"/>
    </row>
    <row r="89" spans="1:11" s="52" customFormat="1" ht="29.1" customHeight="1">
      <c r="A89" s="44" t="s">
        <v>384</v>
      </c>
      <c r="B89" s="167" t="s">
        <v>195</v>
      </c>
      <c r="C89" s="48" t="s">
        <v>383</v>
      </c>
      <c r="D89" s="46" t="s">
        <v>61</v>
      </c>
      <c r="E89" s="25">
        <v>16</v>
      </c>
      <c r="F89" s="25"/>
      <c r="G89" s="22">
        <f t="shared" si="3"/>
        <v>0</v>
      </c>
      <c r="H89" s="53"/>
      <c r="I89" s="178"/>
      <c r="J89" s="178"/>
      <c r="K89" s="178"/>
    </row>
    <row r="90" spans="1:11" s="52" customFormat="1" ht="29.1" customHeight="1">
      <c r="A90" s="44" t="s">
        <v>32</v>
      </c>
      <c r="B90" s="167" t="s">
        <v>196</v>
      </c>
      <c r="C90" s="48" t="s">
        <v>89</v>
      </c>
      <c r="D90" s="46" t="s">
        <v>61</v>
      </c>
      <c r="E90" s="25">
        <v>45</v>
      </c>
      <c r="F90" s="25"/>
      <c r="G90" s="22">
        <f t="shared" si="3"/>
        <v>0</v>
      </c>
      <c r="H90" s="53"/>
      <c r="I90" s="178"/>
      <c r="J90" s="178"/>
      <c r="K90" s="178"/>
    </row>
    <row r="91" spans="1:11" s="52" customFormat="1" ht="29.1" customHeight="1">
      <c r="A91" s="44" t="s">
        <v>32</v>
      </c>
      <c r="B91" s="167" t="s">
        <v>197</v>
      </c>
      <c r="C91" s="48" t="s">
        <v>382</v>
      </c>
      <c r="D91" s="46" t="s">
        <v>61</v>
      </c>
      <c r="E91" s="25">
        <v>52</v>
      </c>
      <c r="F91" s="25"/>
      <c r="G91" s="22">
        <f t="shared" si="3"/>
        <v>0</v>
      </c>
      <c r="H91" s="53"/>
      <c r="I91" s="178"/>
      <c r="J91" s="178"/>
      <c r="K91" s="178"/>
    </row>
    <row r="92" spans="1:11" s="52" customFormat="1" ht="29.1" customHeight="1">
      <c r="A92" s="44" t="s">
        <v>88</v>
      </c>
      <c r="B92" s="167" t="s">
        <v>198</v>
      </c>
      <c r="C92" s="48" t="s">
        <v>87</v>
      </c>
      <c r="D92" s="46" t="s">
        <v>61</v>
      </c>
      <c r="E92" s="25">
        <v>22.91</v>
      </c>
      <c r="F92" s="25"/>
      <c r="G92" s="22">
        <f t="shared" si="3"/>
        <v>0</v>
      </c>
      <c r="H92" s="53"/>
      <c r="I92" s="178"/>
      <c r="J92" s="178"/>
      <c r="K92" s="178"/>
    </row>
    <row r="93" spans="1:11" s="34" customFormat="1" ht="18" customHeight="1">
      <c r="A93" s="43" t="s">
        <v>32</v>
      </c>
      <c r="B93" s="167" t="s">
        <v>199</v>
      </c>
      <c r="C93" s="42" t="s">
        <v>60</v>
      </c>
      <c r="D93" s="24" t="s">
        <v>59</v>
      </c>
      <c r="E93" s="21">
        <v>1</v>
      </c>
      <c r="F93" s="25"/>
      <c r="G93" s="22">
        <f t="shared" si="3"/>
        <v>0</v>
      </c>
      <c r="H93" s="35"/>
      <c r="I93" s="178"/>
      <c r="J93" s="178"/>
      <c r="K93" s="178"/>
    </row>
    <row r="94" spans="1:11" s="52" customFormat="1" ht="29.1" customHeight="1">
      <c r="A94" s="44" t="s">
        <v>93</v>
      </c>
      <c r="B94" s="167" t="s">
        <v>200</v>
      </c>
      <c r="C94" s="48" t="s">
        <v>92</v>
      </c>
      <c r="D94" s="46" t="s">
        <v>100</v>
      </c>
      <c r="E94" s="25">
        <v>20</v>
      </c>
      <c r="F94" s="25"/>
      <c r="G94" s="22">
        <f t="shared" si="3"/>
        <v>0</v>
      </c>
      <c r="H94" s="53"/>
      <c r="I94" s="178"/>
      <c r="J94" s="178"/>
      <c r="K94" s="178"/>
    </row>
    <row r="95" spans="1:11" s="34" customFormat="1" ht="54" customHeight="1">
      <c r="A95" s="43" t="s">
        <v>32</v>
      </c>
      <c r="B95" s="167" t="s">
        <v>201</v>
      </c>
      <c r="C95" s="50" t="s">
        <v>381</v>
      </c>
      <c r="D95" s="41" t="s">
        <v>35</v>
      </c>
      <c r="E95" s="21">
        <v>399.16</v>
      </c>
      <c r="F95" s="25"/>
      <c r="G95" s="22">
        <f t="shared" si="3"/>
        <v>0</v>
      </c>
      <c r="H95" s="35"/>
      <c r="I95" s="178"/>
      <c r="J95" s="178"/>
      <c r="K95" s="178"/>
    </row>
    <row r="96" spans="1:11" s="34" customFormat="1" ht="43.5" customHeight="1">
      <c r="A96" s="43" t="s">
        <v>98</v>
      </c>
      <c r="B96" s="167" t="s">
        <v>202</v>
      </c>
      <c r="C96" s="50" t="s">
        <v>397</v>
      </c>
      <c r="D96" s="41" t="s">
        <v>59</v>
      </c>
      <c r="E96" s="21">
        <v>2</v>
      </c>
      <c r="F96" s="25"/>
      <c r="G96" s="22">
        <f t="shared" si="3"/>
        <v>0</v>
      </c>
      <c r="H96" s="35"/>
      <c r="I96" s="178"/>
      <c r="J96" s="178"/>
      <c r="K96" s="178"/>
    </row>
    <row r="97" spans="1:11" s="34" customFormat="1" ht="54" customHeight="1">
      <c r="A97" s="43" t="s">
        <v>32</v>
      </c>
      <c r="B97" s="167" t="s">
        <v>203</v>
      </c>
      <c r="C97" s="50" t="s">
        <v>379</v>
      </c>
      <c r="D97" s="41" t="s">
        <v>378</v>
      </c>
      <c r="E97" s="21">
        <v>7.51</v>
      </c>
      <c r="F97" s="25"/>
      <c r="G97" s="22">
        <f t="shared" si="3"/>
        <v>0</v>
      </c>
      <c r="H97" s="35"/>
      <c r="I97" s="178"/>
      <c r="J97" s="178"/>
      <c r="K97" s="178"/>
    </row>
    <row r="98" spans="1:11" s="52" customFormat="1" ht="29.1" customHeight="1">
      <c r="A98" s="44" t="s">
        <v>91</v>
      </c>
      <c r="B98" s="167" t="s">
        <v>204</v>
      </c>
      <c r="C98" s="48" t="s">
        <v>90</v>
      </c>
      <c r="D98" s="46" t="s">
        <v>59</v>
      </c>
      <c r="E98" s="25">
        <v>1</v>
      </c>
      <c r="F98" s="25"/>
      <c r="G98" s="22">
        <f t="shared" si="3"/>
        <v>0</v>
      </c>
      <c r="H98" s="53"/>
      <c r="I98" s="178"/>
      <c r="J98" s="178"/>
      <c r="K98" s="178"/>
    </row>
    <row r="99" spans="1:11" s="34" customFormat="1" ht="43.5" customHeight="1">
      <c r="A99" s="43" t="s">
        <v>86</v>
      </c>
      <c r="B99" s="167" t="s">
        <v>205</v>
      </c>
      <c r="C99" s="50" t="s">
        <v>85</v>
      </c>
      <c r="D99" s="41" t="s">
        <v>61</v>
      </c>
      <c r="E99" s="21">
        <v>151.52000000000001</v>
      </c>
      <c r="F99" s="25"/>
      <c r="G99" s="22">
        <f t="shared" si="3"/>
        <v>0</v>
      </c>
      <c r="H99" s="35"/>
      <c r="I99" s="178"/>
      <c r="J99" s="178"/>
      <c r="K99" s="178"/>
    </row>
    <row r="100" spans="1:11" s="52" customFormat="1" ht="29.1" customHeight="1">
      <c r="A100" s="44" t="s">
        <v>377</v>
      </c>
      <c r="B100" s="167" t="s">
        <v>206</v>
      </c>
      <c r="C100" s="48" t="s">
        <v>376</v>
      </c>
      <c r="D100" s="46" t="s">
        <v>61</v>
      </c>
      <c r="E100" s="25">
        <v>14.56</v>
      </c>
      <c r="F100" s="25"/>
      <c r="G100" s="22">
        <f t="shared" si="3"/>
        <v>0</v>
      </c>
      <c r="H100" s="53"/>
      <c r="I100" s="178"/>
      <c r="J100" s="178"/>
      <c r="K100" s="178"/>
    </row>
    <row r="101" spans="1:11" s="34" customFormat="1" ht="43.5" customHeight="1">
      <c r="A101" s="43" t="s">
        <v>257</v>
      </c>
      <c r="B101" s="167" t="s">
        <v>207</v>
      </c>
      <c r="C101" s="50" t="s">
        <v>375</v>
      </c>
      <c r="D101" s="41" t="s">
        <v>17</v>
      </c>
      <c r="E101" s="21">
        <v>5.39</v>
      </c>
      <c r="F101" s="25"/>
      <c r="G101" s="22">
        <f t="shared" si="3"/>
        <v>0</v>
      </c>
      <c r="H101" s="35"/>
      <c r="I101" s="178"/>
      <c r="J101" s="178"/>
      <c r="K101" s="178"/>
    </row>
    <row r="102" spans="1:11" s="34" customFormat="1" ht="18" customHeight="1">
      <c r="A102" s="43" t="s">
        <v>32</v>
      </c>
      <c r="B102" s="167" t="s">
        <v>208</v>
      </c>
      <c r="C102" s="42" t="s">
        <v>412</v>
      </c>
      <c r="D102" s="24" t="s">
        <v>59</v>
      </c>
      <c r="E102" s="21">
        <v>1</v>
      </c>
      <c r="F102" s="25"/>
      <c r="G102" s="22">
        <f t="shared" si="3"/>
        <v>0</v>
      </c>
      <c r="H102" s="35"/>
      <c r="I102" s="178"/>
      <c r="J102" s="178"/>
      <c r="K102" s="178"/>
    </row>
    <row r="103" spans="1:11" s="34" customFormat="1" ht="16.5" customHeight="1">
      <c r="A103" s="47"/>
      <c r="B103" s="166"/>
      <c r="C103" s="40" t="s">
        <v>209</v>
      </c>
      <c r="D103" s="38"/>
      <c r="E103" s="71"/>
      <c r="F103" s="25"/>
      <c r="G103" s="36">
        <f>SUM(G84:G102)</f>
        <v>0</v>
      </c>
      <c r="H103" s="35"/>
      <c r="I103" s="178"/>
      <c r="J103" s="178"/>
      <c r="K103" s="178"/>
    </row>
    <row r="104" spans="1:11" s="34" customFormat="1" ht="16.5" customHeight="1">
      <c r="A104" s="158"/>
      <c r="B104" s="164"/>
      <c r="C104" s="161"/>
      <c r="D104" s="126"/>
      <c r="E104" s="159"/>
      <c r="F104" s="25"/>
      <c r="G104" s="160"/>
      <c r="H104" s="35"/>
      <c r="I104" s="178"/>
      <c r="J104" s="178"/>
      <c r="K104" s="178"/>
    </row>
    <row r="105" spans="1:11" s="34" customFormat="1" ht="16.5" customHeight="1">
      <c r="A105" s="47"/>
      <c r="B105" s="166" t="s">
        <v>156</v>
      </c>
      <c r="C105" s="40" t="s">
        <v>97</v>
      </c>
      <c r="D105" s="38"/>
      <c r="E105" s="71"/>
      <c r="F105" s="25"/>
      <c r="G105" s="36"/>
      <c r="H105" s="35"/>
      <c r="I105" s="178"/>
      <c r="J105" s="178"/>
      <c r="K105" s="178"/>
    </row>
    <row r="106" spans="1:11" s="52" customFormat="1" ht="29.1" customHeight="1">
      <c r="A106" s="44" t="s">
        <v>96</v>
      </c>
      <c r="B106" s="167" t="s">
        <v>210</v>
      </c>
      <c r="C106" s="48" t="s">
        <v>80</v>
      </c>
      <c r="D106" s="46" t="s">
        <v>61</v>
      </c>
      <c r="E106" s="25">
        <v>120</v>
      </c>
      <c r="F106" s="25"/>
      <c r="G106" s="22">
        <f t="shared" ref="G106:G127" si="4">ROUND(F106*E106,2)</f>
        <v>0</v>
      </c>
      <c r="H106" s="53"/>
      <c r="I106" s="178"/>
      <c r="J106" s="178"/>
      <c r="K106" s="178"/>
    </row>
    <row r="107" spans="1:11" s="52" customFormat="1" ht="29.1" customHeight="1">
      <c r="A107" s="44" t="s">
        <v>95</v>
      </c>
      <c r="B107" s="167" t="s">
        <v>211</v>
      </c>
      <c r="C107" s="48" t="s">
        <v>94</v>
      </c>
      <c r="D107" s="46" t="s">
        <v>66</v>
      </c>
      <c r="E107" s="25">
        <v>12</v>
      </c>
      <c r="F107" s="25"/>
      <c r="G107" s="22">
        <f t="shared" si="4"/>
        <v>0</v>
      </c>
      <c r="H107" s="53"/>
      <c r="I107" s="178"/>
      <c r="J107" s="178"/>
      <c r="K107" s="178"/>
    </row>
    <row r="108" spans="1:11" s="52" customFormat="1" ht="29.1" customHeight="1">
      <c r="A108" s="44" t="s">
        <v>32</v>
      </c>
      <c r="B108" s="167" t="s">
        <v>212</v>
      </c>
      <c r="C108" s="48" t="s">
        <v>391</v>
      </c>
      <c r="D108" s="46" t="s">
        <v>61</v>
      </c>
      <c r="E108" s="25">
        <v>110</v>
      </c>
      <c r="F108" s="25"/>
      <c r="G108" s="22">
        <f t="shared" si="4"/>
        <v>0</v>
      </c>
      <c r="H108" s="53"/>
      <c r="I108" s="178"/>
      <c r="J108" s="178"/>
      <c r="K108" s="178"/>
    </row>
    <row r="109" spans="1:11" s="52" customFormat="1" ht="29.1" customHeight="1">
      <c r="A109" s="44" t="s">
        <v>390</v>
      </c>
      <c r="B109" s="167" t="s">
        <v>213</v>
      </c>
      <c r="C109" s="48" t="s">
        <v>389</v>
      </c>
      <c r="D109" s="46" t="s">
        <v>66</v>
      </c>
      <c r="E109" s="25">
        <v>9.24</v>
      </c>
      <c r="F109" s="25"/>
      <c r="G109" s="22">
        <f t="shared" si="4"/>
        <v>0</v>
      </c>
      <c r="H109" s="53"/>
      <c r="I109" s="178"/>
      <c r="J109" s="178"/>
      <c r="K109" s="178"/>
    </row>
    <row r="110" spans="1:11" s="34" customFormat="1" ht="78" customHeight="1" thickBot="1">
      <c r="A110" s="210" t="s">
        <v>370</v>
      </c>
      <c r="B110" s="202" t="s">
        <v>214</v>
      </c>
      <c r="C110" s="216" t="s">
        <v>388</v>
      </c>
      <c r="D110" s="110" t="s">
        <v>61</v>
      </c>
      <c r="E110" s="213">
        <v>110</v>
      </c>
      <c r="F110" s="76"/>
      <c r="G110" s="205">
        <f t="shared" si="4"/>
        <v>0</v>
      </c>
      <c r="H110" s="35"/>
      <c r="I110" s="178"/>
      <c r="J110" s="178"/>
      <c r="K110" s="178"/>
    </row>
    <row r="111" spans="1:11" s="52" customFormat="1" ht="29.1" customHeight="1">
      <c r="A111" s="206" t="s">
        <v>32</v>
      </c>
      <c r="B111" s="196" t="s">
        <v>215</v>
      </c>
      <c r="C111" s="214" t="s">
        <v>105</v>
      </c>
      <c r="D111" s="215" t="s">
        <v>61</v>
      </c>
      <c r="E111" s="200">
        <v>6</v>
      </c>
      <c r="F111" s="200"/>
      <c r="G111" s="201">
        <f t="shared" si="4"/>
        <v>0</v>
      </c>
      <c r="H111" s="53"/>
      <c r="I111" s="178"/>
      <c r="J111" s="178"/>
      <c r="K111" s="178"/>
    </row>
    <row r="112" spans="1:11" s="52" customFormat="1" ht="29.1" customHeight="1">
      <c r="A112" s="44" t="s">
        <v>84</v>
      </c>
      <c r="B112" s="167" t="s">
        <v>216</v>
      </c>
      <c r="C112" s="48" t="s">
        <v>387</v>
      </c>
      <c r="D112" s="46" t="s">
        <v>61</v>
      </c>
      <c r="E112" s="25">
        <v>6</v>
      </c>
      <c r="F112" s="25"/>
      <c r="G112" s="22">
        <f t="shared" si="4"/>
        <v>0</v>
      </c>
      <c r="H112" s="53"/>
      <c r="I112" s="178"/>
      <c r="J112" s="178"/>
      <c r="K112" s="178"/>
    </row>
    <row r="113" spans="1:11" s="34" customFormat="1" ht="18" customHeight="1">
      <c r="A113" s="43" t="s">
        <v>32</v>
      </c>
      <c r="B113" s="167" t="s">
        <v>217</v>
      </c>
      <c r="C113" s="102" t="s">
        <v>515</v>
      </c>
      <c r="D113" s="24" t="s">
        <v>61</v>
      </c>
      <c r="E113" s="73">
        <v>16</v>
      </c>
      <c r="F113" s="25"/>
      <c r="G113" s="74">
        <f t="shared" si="4"/>
        <v>0</v>
      </c>
      <c r="H113" s="35"/>
      <c r="I113" s="178"/>
      <c r="J113" s="178"/>
      <c r="K113" s="178"/>
    </row>
    <row r="114" spans="1:11" s="52" customFormat="1" ht="29.1" customHeight="1">
      <c r="A114" s="44" t="s">
        <v>384</v>
      </c>
      <c r="B114" s="167" t="s">
        <v>218</v>
      </c>
      <c r="C114" s="48" t="s">
        <v>383</v>
      </c>
      <c r="D114" s="46" t="s">
        <v>61</v>
      </c>
      <c r="E114" s="25">
        <v>16</v>
      </c>
      <c r="F114" s="25"/>
      <c r="G114" s="22">
        <f t="shared" si="4"/>
        <v>0</v>
      </c>
      <c r="H114" s="53"/>
      <c r="I114" s="178"/>
      <c r="J114" s="178"/>
      <c r="K114" s="178"/>
    </row>
    <row r="115" spans="1:11" s="52" customFormat="1" ht="29.1" customHeight="1">
      <c r="A115" s="44" t="s">
        <v>32</v>
      </c>
      <c r="B115" s="167" t="s">
        <v>219</v>
      </c>
      <c r="C115" s="48" t="s">
        <v>89</v>
      </c>
      <c r="D115" s="46" t="s">
        <v>61</v>
      </c>
      <c r="E115" s="25">
        <v>45</v>
      </c>
      <c r="F115" s="25"/>
      <c r="G115" s="22">
        <f t="shared" si="4"/>
        <v>0</v>
      </c>
      <c r="H115" s="53"/>
      <c r="I115" s="178"/>
      <c r="J115" s="178"/>
      <c r="K115" s="178"/>
    </row>
    <row r="116" spans="1:11" s="52" customFormat="1" ht="29.1" customHeight="1">
      <c r="A116" s="44" t="s">
        <v>32</v>
      </c>
      <c r="B116" s="167" t="s">
        <v>220</v>
      </c>
      <c r="C116" s="48" t="s">
        <v>382</v>
      </c>
      <c r="D116" s="46" t="s">
        <v>61</v>
      </c>
      <c r="E116" s="25">
        <v>52</v>
      </c>
      <c r="F116" s="25"/>
      <c r="G116" s="22">
        <f t="shared" si="4"/>
        <v>0</v>
      </c>
      <c r="H116" s="53"/>
      <c r="I116" s="178"/>
      <c r="J116" s="178"/>
      <c r="K116" s="178"/>
    </row>
    <row r="117" spans="1:11" s="52" customFormat="1" ht="29.1" customHeight="1">
      <c r="A117" s="44" t="s">
        <v>88</v>
      </c>
      <c r="B117" s="167" t="s">
        <v>221</v>
      </c>
      <c r="C117" s="48" t="s">
        <v>87</v>
      </c>
      <c r="D117" s="46" t="s">
        <v>61</v>
      </c>
      <c r="E117" s="25">
        <v>17.68</v>
      </c>
      <c r="F117" s="25"/>
      <c r="G117" s="22">
        <f t="shared" si="4"/>
        <v>0</v>
      </c>
      <c r="H117" s="53"/>
      <c r="I117" s="178"/>
      <c r="J117" s="178"/>
      <c r="K117" s="178"/>
    </row>
    <row r="118" spans="1:11" s="34" customFormat="1" ht="18" customHeight="1">
      <c r="A118" s="43" t="s">
        <v>32</v>
      </c>
      <c r="B118" s="167" t="s">
        <v>222</v>
      </c>
      <c r="C118" s="103" t="s">
        <v>60</v>
      </c>
      <c r="D118" s="24" t="s">
        <v>374</v>
      </c>
      <c r="E118" s="73">
        <v>1</v>
      </c>
      <c r="F118" s="25"/>
      <c r="G118" s="74">
        <f t="shared" si="4"/>
        <v>0</v>
      </c>
      <c r="H118" s="35"/>
      <c r="I118" s="178"/>
      <c r="J118" s="178"/>
      <c r="K118" s="178"/>
    </row>
    <row r="119" spans="1:11" s="52" customFormat="1" ht="29.1" customHeight="1">
      <c r="A119" s="44" t="s">
        <v>93</v>
      </c>
      <c r="B119" s="167" t="s">
        <v>223</v>
      </c>
      <c r="C119" s="48" t="s">
        <v>92</v>
      </c>
      <c r="D119" s="46" t="s">
        <v>100</v>
      </c>
      <c r="E119" s="25">
        <v>20</v>
      </c>
      <c r="F119" s="25"/>
      <c r="G119" s="22">
        <f t="shared" si="4"/>
        <v>0</v>
      </c>
      <c r="H119" s="53"/>
      <c r="I119" s="178"/>
      <c r="J119" s="178"/>
      <c r="K119" s="178"/>
    </row>
    <row r="120" spans="1:11" s="34" customFormat="1" ht="54" customHeight="1">
      <c r="A120" s="43" t="s">
        <v>32</v>
      </c>
      <c r="B120" s="167" t="s">
        <v>224</v>
      </c>
      <c r="C120" s="50" t="s">
        <v>381</v>
      </c>
      <c r="D120" s="41" t="s">
        <v>35</v>
      </c>
      <c r="E120" s="21">
        <v>263.19</v>
      </c>
      <c r="F120" s="25"/>
      <c r="G120" s="22">
        <f t="shared" si="4"/>
        <v>0</v>
      </c>
      <c r="H120" s="35"/>
      <c r="I120" s="178"/>
      <c r="J120" s="178"/>
      <c r="K120" s="178"/>
    </row>
    <row r="121" spans="1:11" s="34" customFormat="1" ht="43.5" customHeight="1">
      <c r="A121" s="43" t="s">
        <v>98</v>
      </c>
      <c r="B121" s="167" t="s">
        <v>225</v>
      </c>
      <c r="C121" s="50" t="s">
        <v>397</v>
      </c>
      <c r="D121" s="41" t="s">
        <v>374</v>
      </c>
      <c r="E121" s="21">
        <v>2</v>
      </c>
      <c r="F121" s="25"/>
      <c r="G121" s="22">
        <f t="shared" si="4"/>
        <v>0</v>
      </c>
      <c r="H121" s="35"/>
      <c r="I121" s="178"/>
      <c r="J121" s="178"/>
      <c r="K121" s="178"/>
    </row>
    <row r="122" spans="1:11" s="34" customFormat="1" ht="54" customHeight="1">
      <c r="A122" s="43" t="s">
        <v>32</v>
      </c>
      <c r="B122" s="167" t="s">
        <v>226</v>
      </c>
      <c r="C122" s="50" t="s">
        <v>379</v>
      </c>
      <c r="D122" s="41" t="s">
        <v>378</v>
      </c>
      <c r="E122" s="21">
        <v>7.51</v>
      </c>
      <c r="F122" s="25"/>
      <c r="G122" s="22">
        <f t="shared" si="4"/>
        <v>0</v>
      </c>
      <c r="H122" s="35"/>
      <c r="I122" s="178"/>
      <c r="J122" s="178"/>
      <c r="K122" s="178"/>
    </row>
    <row r="123" spans="1:11" s="52" customFormat="1" ht="29.1" customHeight="1">
      <c r="A123" s="44" t="s">
        <v>91</v>
      </c>
      <c r="B123" s="167" t="s">
        <v>227</v>
      </c>
      <c r="C123" s="48" t="s">
        <v>90</v>
      </c>
      <c r="D123" s="46" t="s">
        <v>374</v>
      </c>
      <c r="E123" s="25">
        <v>1</v>
      </c>
      <c r="F123" s="25"/>
      <c r="G123" s="22">
        <f t="shared" si="4"/>
        <v>0</v>
      </c>
      <c r="H123" s="53"/>
      <c r="I123" s="178"/>
      <c r="J123" s="178"/>
      <c r="K123" s="178"/>
    </row>
    <row r="124" spans="1:11" s="34" customFormat="1" ht="43.5" customHeight="1">
      <c r="A124" s="43" t="s">
        <v>86</v>
      </c>
      <c r="B124" s="167" t="s">
        <v>228</v>
      </c>
      <c r="C124" s="50" t="s">
        <v>85</v>
      </c>
      <c r="D124" s="41" t="s">
        <v>61</v>
      </c>
      <c r="E124" s="21">
        <v>24.81</v>
      </c>
      <c r="F124" s="25"/>
      <c r="G124" s="22">
        <f t="shared" si="4"/>
        <v>0</v>
      </c>
      <c r="H124" s="35"/>
      <c r="I124" s="178"/>
      <c r="J124" s="178"/>
      <c r="K124" s="178"/>
    </row>
    <row r="125" spans="1:11" s="52" customFormat="1" ht="29.1" customHeight="1">
      <c r="A125" s="44" t="s">
        <v>377</v>
      </c>
      <c r="B125" s="167" t="s">
        <v>229</v>
      </c>
      <c r="C125" s="48" t="s">
        <v>376</v>
      </c>
      <c r="D125" s="46" t="s">
        <v>61</v>
      </c>
      <c r="E125" s="25">
        <v>1.92</v>
      </c>
      <c r="F125" s="25"/>
      <c r="G125" s="22">
        <f t="shared" si="4"/>
        <v>0</v>
      </c>
      <c r="H125" s="53"/>
      <c r="I125" s="178"/>
      <c r="J125" s="178"/>
      <c r="K125" s="178"/>
    </row>
    <row r="126" spans="1:11" s="34" customFormat="1" ht="43.5" customHeight="1">
      <c r="A126" s="43" t="s">
        <v>257</v>
      </c>
      <c r="B126" s="167" t="s">
        <v>230</v>
      </c>
      <c r="C126" s="50" t="s">
        <v>375</v>
      </c>
      <c r="D126" s="41" t="s">
        <v>17</v>
      </c>
      <c r="E126" s="21">
        <v>2.39</v>
      </c>
      <c r="F126" s="25"/>
      <c r="G126" s="22">
        <f t="shared" si="4"/>
        <v>0</v>
      </c>
      <c r="H126" s="35"/>
      <c r="I126" s="178"/>
      <c r="J126" s="178"/>
      <c r="K126" s="178"/>
    </row>
    <row r="127" spans="1:11" s="34" customFormat="1" ht="18" customHeight="1">
      <c r="A127" s="43" t="s">
        <v>32</v>
      </c>
      <c r="B127" s="167" t="s">
        <v>231</v>
      </c>
      <c r="C127" s="103" t="s">
        <v>412</v>
      </c>
      <c r="D127" s="24" t="s">
        <v>374</v>
      </c>
      <c r="E127" s="73">
        <v>1</v>
      </c>
      <c r="F127" s="25"/>
      <c r="G127" s="74">
        <f t="shared" si="4"/>
        <v>0</v>
      </c>
      <c r="H127" s="35"/>
      <c r="I127" s="178"/>
      <c r="J127" s="178"/>
      <c r="K127" s="178"/>
    </row>
    <row r="128" spans="1:11" s="34" customFormat="1" ht="18" customHeight="1">
      <c r="A128" s="155"/>
      <c r="B128" s="162"/>
      <c r="C128" s="107" t="s">
        <v>251</v>
      </c>
      <c r="D128" s="83"/>
      <c r="E128" s="156"/>
      <c r="F128" s="25"/>
      <c r="G128" s="108">
        <f>SUM(G106:G127)</f>
        <v>0</v>
      </c>
      <c r="H128" s="35"/>
      <c r="I128" s="178"/>
      <c r="J128" s="178"/>
      <c r="K128" s="178"/>
    </row>
    <row r="129" spans="1:11" s="34" customFormat="1" ht="18" customHeight="1">
      <c r="A129" s="158"/>
      <c r="B129" s="164"/>
      <c r="C129" s="161"/>
      <c r="D129" s="126"/>
      <c r="E129" s="159"/>
      <c r="F129" s="25"/>
      <c r="G129" s="160"/>
      <c r="H129" s="35"/>
      <c r="I129" s="178"/>
      <c r="J129" s="178"/>
      <c r="K129" s="178"/>
    </row>
    <row r="130" spans="1:11" s="34" customFormat="1" ht="18" customHeight="1">
      <c r="A130" s="47"/>
      <c r="B130" s="166" t="s">
        <v>416</v>
      </c>
      <c r="C130" s="40" t="s">
        <v>398</v>
      </c>
      <c r="D130" s="38"/>
      <c r="E130" s="71"/>
      <c r="F130" s="25"/>
      <c r="G130" s="36"/>
      <c r="H130" s="35"/>
      <c r="I130" s="178"/>
      <c r="J130" s="178"/>
      <c r="K130" s="178"/>
    </row>
    <row r="131" spans="1:11" s="52" customFormat="1" ht="29.1" customHeight="1">
      <c r="A131" s="44" t="s">
        <v>96</v>
      </c>
      <c r="B131" s="167" t="s">
        <v>417</v>
      </c>
      <c r="C131" s="48" t="s">
        <v>80</v>
      </c>
      <c r="D131" s="46" t="s">
        <v>61</v>
      </c>
      <c r="E131" s="25">
        <v>120</v>
      </c>
      <c r="F131" s="25"/>
      <c r="G131" s="22">
        <f t="shared" ref="G131:G151" si="5">ROUND(E131*F131,2)</f>
        <v>0</v>
      </c>
      <c r="H131" s="53"/>
      <c r="I131" s="178"/>
      <c r="J131" s="178"/>
      <c r="K131" s="178"/>
    </row>
    <row r="132" spans="1:11" s="52" customFormat="1" ht="29.1" customHeight="1">
      <c r="A132" s="44" t="s">
        <v>95</v>
      </c>
      <c r="B132" s="167" t="s">
        <v>418</v>
      </c>
      <c r="C132" s="48" t="s">
        <v>94</v>
      </c>
      <c r="D132" s="46" t="s">
        <v>66</v>
      </c>
      <c r="E132" s="25">
        <v>12</v>
      </c>
      <c r="F132" s="25"/>
      <c r="G132" s="22">
        <f t="shared" si="5"/>
        <v>0</v>
      </c>
      <c r="H132" s="53"/>
      <c r="I132" s="178"/>
      <c r="J132" s="178"/>
      <c r="K132" s="178"/>
    </row>
    <row r="133" spans="1:11" s="52" customFormat="1" ht="29.1" customHeight="1">
      <c r="A133" s="44" t="s">
        <v>32</v>
      </c>
      <c r="B133" s="167" t="s">
        <v>419</v>
      </c>
      <c r="C133" s="48" t="s">
        <v>391</v>
      </c>
      <c r="D133" s="46" t="s">
        <v>61</v>
      </c>
      <c r="E133" s="25">
        <v>110</v>
      </c>
      <c r="F133" s="25"/>
      <c r="G133" s="22">
        <f t="shared" si="5"/>
        <v>0</v>
      </c>
      <c r="H133" s="53"/>
      <c r="I133" s="178"/>
      <c r="J133" s="178"/>
      <c r="K133" s="178"/>
    </row>
    <row r="134" spans="1:11" s="52" customFormat="1" ht="29.1" customHeight="1">
      <c r="A134" s="44" t="s">
        <v>390</v>
      </c>
      <c r="B134" s="167" t="s">
        <v>420</v>
      </c>
      <c r="C134" s="48" t="s">
        <v>389</v>
      </c>
      <c r="D134" s="46" t="s">
        <v>66</v>
      </c>
      <c r="E134" s="25">
        <v>9.24</v>
      </c>
      <c r="F134" s="25"/>
      <c r="G134" s="22">
        <f t="shared" si="5"/>
        <v>0</v>
      </c>
      <c r="H134" s="53"/>
      <c r="I134" s="178"/>
      <c r="J134" s="178"/>
      <c r="K134" s="178"/>
    </row>
    <row r="135" spans="1:11" s="34" customFormat="1" ht="78" customHeight="1" thickBot="1">
      <c r="A135" s="210" t="s">
        <v>370</v>
      </c>
      <c r="B135" s="202" t="s">
        <v>421</v>
      </c>
      <c r="C135" s="216" t="s">
        <v>388</v>
      </c>
      <c r="D135" s="110" t="s">
        <v>61</v>
      </c>
      <c r="E135" s="213">
        <v>110</v>
      </c>
      <c r="F135" s="76"/>
      <c r="G135" s="205">
        <f t="shared" si="5"/>
        <v>0</v>
      </c>
      <c r="H135" s="35"/>
      <c r="I135" s="178"/>
      <c r="J135" s="178"/>
      <c r="K135" s="178"/>
    </row>
    <row r="136" spans="1:11" s="52" customFormat="1" ht="29.1" customHeight="1">
      <c r="A136" s="206" t="s">
        <v>32</v>
      </c>
      <c r="B136" s="196" t="s">
        <v>422</v>
      </c>
      <c r="C136" s="214" t="s">
        <v>105</v>
      </c>
      <c r="D136" s="215" t="s">
        <v>61</v>
      </c>
      <c r="E136" s="200">
        <v>2.5</v>
      </c>
      <c r="F136" s="200"/>
      <c r="G136" s="201">
        <f t="shared" si="5"/>
        <v>0</v>
      </c>
      <c r="H136" s="53"/>
      <c r="I136" s="178"/>
      <c r="J136" s="178"/>
      <c r="K136" s="178"/>
    </row>
    <row r="137" spans="1:11" s="52" customFormat="1" ht="29.1" customHeight="1">
      <c r="A137" s="44" t="s">
        <v>84</v>
      </c>
      <c r="B137" s="167" t="s">
        <v>423</v>
      </c>
      <c r="C137" s="48" t="s">
        <v>387</v>
      </c>
      <c r="D137" s="46" t="s">
        <v>61</v>
      </c>
      <c r="E137" s="25">
        <v>2.5</v>
      </c>
      <c r="F137" s="25"/>
      <c r="G137" s="22">
        <f t="shared" si="5"/>
        <v>0</v>
      </c>
      <c r="H137" s="53"/>
      <c r="I137" s="178"/>
      <c r="J137" s="178"/>
      <c r="K137" s="178"/>
    </row>
    <row r="138" spans="1:11" s="52" customFormat="1" ht="29.1" customHeight="1">
      <c r="A138" s="44" t="s">
        <v>384</v>
      </c>
      <c r="B138" s="167" t="s">
        <v>424</v>
      </c>
      <c r="C138" s="48" t="s">
        <v>383</v>
      </c>
      <c r="D138" s="46" t="s">
        <v>61</v>
      </c>
      <c r="E138" s="25">
        <v>16</v>
      </c>
      <c r="F138" s="25"/>
      <c r="G138" s="22">
        <f t="shared" si="5"/>
        <v>0</v>
      </c>
      <c r="H138" s="53"/>
      <c r="I138" s="178"/>
      <c r="J138" s="178"/>
      <c r="K138" s="178"/>
    </row>
    <row r="139" spans="1:11" s="52" customFormat="1" ht="29.1" customHeight="1">
      <c r="A139" s="44" t="s">
        <v>32</v>
      </c>
      <c r="B139" s="167" t="s">
        <v>425</v>
      </c>
      <c r="C139" s="48" t="s">
        <v>89</v>
      </c>
      <c r="D139" s="46" t="s">
        <v>61</v>
      </c>
      <c r="E139" s="25">
        <v>45</v>
      </c>
      <c r="F139" s="25"/>
      <c r="G139" s="22">
        <f t="shared" si="5"/>
        <v>0</v>
      </c>
      <c r="H139" s="53"/>
      <c r="I139" s="178"/>
      <c r="J139" s="178"/>
      <c r="K139" s="178"/>
    </row>
    <row r="140" spans="1:11" s="52" customFormat="1" ht="29.1" customHeight="1">
      <c r="A140" s="44" t="s">
        <v>32</v>
      </c>
      <c r="B140" s="167" t="s">
        <v>426</v>
      </c>
      <c r="C140" s="48" t="s">
        <v>382</v>
      </c>
      <c r="D140" s="46" t="s">
        <v>61</v>
      </c>
      <c r="E140" s="25">
        <v>52</v>
      </c>
      <c r="F140" s="25"/>
      <c r="G140" s="22">
        <f t="shared" si="5"/>
        <v>0</v>
      </c>
      <c r="H140" s="53"/>
      <c r="I140" s="178"/>
      <c r="J140" s="178"/>
      <c r="K140" s="178"/>
    </row>
    <row r="141" spans="1:11" s="52" customFormat="1" ht="29.1" customHeight="1">
      <c r="A141" s="44" t="s">
        <v>88</v>
      </c>
      <c r="B141" s="167" t="s">
        <v>427</v>
      </c>
      <c r="C141" s="48" t="s">
        <v>87</v>
      </c>
      <c r="D141" s="46" t="s">
        <v>61</v>
      </c>
      <c r="E141" s="25">
        <v>18.29</v>
      </c>
      <c r="F141" s="25"/>
      <c r="G141" s="22">
        <f t="shared" si="5"/>
        <v>0</v>
      </c>
      <c r="H141" s="53"/>
      <c r="I141" s="178"/>
      <c r="J141" s="178"/>
      <c r="K141" s="178"/>
    </row>
    <row r="142" spans="1:11" s="34" customFormat="1" ht="18" customHeight="1">
      <c r="A142" s="43" t="s">
        <v>32</v>
      </c>
      <c r="B142" s="167" t="s">
        <v>428</v>
      </c>
      <c r="C142" s="42" t="s">
        <v>60</v>
      </c>
      <c r="D142" s="24" t="s">
        <v>374</v>
      </c>
      <c r="E142" s="21">
        <v>1</v>
      </c>
      <c r="F142" s="25"/>
      <c r="G142" s="22">
        <f t="shared" si="5"/>
        <v>0</v>
      </c>
      <c r="H142" s="35"/>
      <c r="I142" s="178"/>
      <c r="J142" s="178"/>
      <c r="K142" s="178"/>
    </row>
    <row r="143" spans="1:11" s="52" customFormat="1" ht="29.1" customHeight="1">
      <c r="A143" s="44" t="s">
        <v>93</v>
      </c>
      <c r="B143" s="167" t="s">
        <v>429</v>
      </c>
      <c r="C143" s="48" t="s">
        <v>92</v>
      </c>
      <c r="D143" s="46" t="s">
        <v>100</v>
      </c>
      <c r="E143" s="25">
        <v>20</v>
      </c>
      <c r="F143" s="25"/>
      <c r="G143" s="22">
        <f t="shared" si="5"/>
        <v>0</v>
      </c>
      <c r="H143" s="53"/>
      <c r="I143" s="178"/>
      <c r="J143" s="178"/>
      <c r="K143" s="178"/>
    </row>
    <row r="144" spans="1:11" s="34" customFormat="1" ht="54" customHeight="1">
      <c r="A144" s="43" t="s">
        <v>32</v>
      </c>
      <c r="B144" s="167" t="s">
        <v>430</v>
      </c>
      <c r="C144" s="50" t="s">
        <v>381</v>
      </c>
      <c r="D144" s="41" t="s">
        <v>35</v>
      </c>
      <c r="E144" s="21">
        <v>229.68</v>
      </c>
      <c r="F144" s="25"/>
      <c r="G144" s="22">
        <f t="shared" si="5"/>
        <v>0</v>
      </c>
      <c r="H144" s="35"/>
      <c r="I144" s="178"/>
      <c r="J144" s="178"/>
      <c r="K144" s="178"/>
    </row>
    <row r="145" spans="1:11" s="34" customFormat="1" ht="43.5" customHeight="1">
      <c r="A145" s="43" t="s">
        <v>98</v>
      </c>
      <c r="B145" s="167" t="s">
        <v>431</v>
      </c>
      <c r="C145" s="50" t="s">
        <v>397</v>
      </c>
      <c r="D145" s="41" t="s">
        <v>374</v>
      </c>
      <c r="E145" s="21">
        <v>2</v>
      </c>
      <c r="F145" s="25"/>
      <c r="G145" s="22">
        <f t="shared" si="5"/>
        <v>0</v>
      </c>
      <c r="H145" s="35"/>
      <c r="I145" s="178"/>
      <c r="J145" s="178"/>
      <c r="K145" s="178"/>
    </row>
    <row r="146" spans="1:11" s="34" customFormat="1" ht="54" customHeight="1">
      <c r="A146" s="43" t="s">
        <v>32</v>
      </c>
      <c r="B146" s="167" t="s">
        <v>432</v>
      </c>
      <c r="C146" s="50" t="s">
        <v>379</v>
      </c>
      <c r="D146" s="41" t="s">
        <v>378</v>
      </c>
      <c r="E146" s="21">
        <v>7.51</v>
      </c>
      <c r="F146" s="25"/>
      <c r="G146" s="22">
        <f t="shared" si="5"/>
        <v>0</v>
      </c>
      <c r="H146" s="35"/>
      <c r="I146" s="178"/>
      <c r="J146" s="178"/>
      <c r="K146" s="178"/>
    </row>
    <row r="147" spans="1:11" s="52" customFormat="1" ht="29.1" customHeight="1">
      <c r="A147" s="44" t="s">
        <v>91</v>
      </c>
      <c r="B147" s="167" t="s">
        <v>433</v>
      </c>
      <c r="C147" s="48" t="s">
        <v>90</v>
      </c>
      <c r="D147" s="46" t="s">
        <v>374</v>
      </c>
      <c r="E147" s="25">
        <v>1</v>
      </c>
      <c r="F147" s="25"/>
      <c r="G147" s="22">
        <f t="shared" si="5"/>
        <v>0</v>
      </c>
      <c r="H147" s="53"/>
      <c r="I147" s="178"/>
      <c r="J147" s="178"/>
      <c r="K147" s="178"/>
    </row>
    <row r="148" spans="1:11" s="34" customFormat="1" ht="43.5" customHeight="1">
      <c r="A148" s="43" t="s">
        <v>86</v>
      </c>
      <c r="B148" s="167" t="s">
        <v>434</v>
      </c>
      <c r="C148" s="50" t="s">
        <v>85</v>
      </c>
      <c r="D148" s="41" t="s">
        <v>61</v>
      </c>
      <c r="E148" s="21">
        <v>23.44</v>
      </c>
      <c r="F148" s="25"/>
      <c r="G148" s="22">
        <f t="shared" si="5"/>
        <v>0</v>
      </c>
      <c r="H148" s="35"/>
      <c r="I148" s="178"/>
      <c r="J148" s="178"/>
      <c r="K148" s="178"/>
    </row>
    <row r="149" spans="1:11" s="52" customFormat="1" ht="29.1" customHeight="1">
      <c r="A149" s="44" t="s">
        <v>377</v>
      </c>
      <c r="B149" s="167" t="s">
        <v>435</v>
      </c>
      <c r="C149" s="48" t="s">
        <v>376</v>
      </c>
      <c r="D149" s="46" t="s">
        <v>61</v>
      </c>
      <c r="E149" s="25">
        <v>2.02</v>
      </c>
      <c r="F149" s="25"/>
      <c r="G149" s="22">
        <f t="shared" si="5"/>
        <v>0</v>
      </c>
      <c r="H149" s="53"/>
      <c r="I149" s="178"/>
      <c r="J149" s="178"/>
      <c r="K149" s="178"/>
    </row>
    <row r="150" spans="1:11" s="34" customFormat="1" ht="43.5" customHeight="1">
      <c r="A150" s="43" t="s">
        <v>257</v>
      </c>
      <c r="B150" s="167" t="s">
        <v>436</v>
      </c>
      <c r="C150" s="50" t="s">
        <v>375</v>
      </c>
      <c r="D150" s="41" t="s">
        <v>17</v>
      </c>
      <c r="E150" s="21">
        <v>5.0199999999999996</v>
      </c>
      <c r="F150" s="25"/>
      <c r="G150" s="22">
        <f t="shared" si="5"/>
        <v>0</v>
      </c>
      <c r="H150" s="35"/>
      <c r="I150" s="178"/>
      <c r="J150" s="178"/>
      <c r="K150" s="178"/>
    </row>
    <row r="151" spans="1:11" s="34" customFormat="1" ht="18" customHeight="1">
      <c r="A151" s="43" t="s">
        <v>32</v>
      </c>
      <c r="B151" s="167" t="s">
        <v>437</v>
      </c>
      <c r="C151" s="42" t="s">
        <v>412</v>
      </c>
      <c r="D151" s="24" t="s">
        <v>374</v>
      </c>
      <c r="E151" s="73">
        <v>1</v>
      </c>
      <c r="F151" s="25"/>
      <c r="G151" s="74">
        <f t="shared" si="5"/>
        <v>0</v>
      </c>
      <c r="H151" s="35"/>
      <c r="I151" s="178"/>
      <c r="J151" s="178"/>
      <c r="K151" s="178"/>
    </row>
    <row r="152" spans="1:11" s="34" customFormat="1" ht="18" customHeight="1">
      <c r="A152" s="155"/>
      <c r="B152" s="162"/>
      <c r="C152" s="107" t="s">
        <v>438</v>
      </c>
      <c r="D152" s="83"/>
      <c r="E152" s="156"/>
      <c r="F152" s="25"/>
      <c r="G152" s="108">
        <f>SUM(G131:G151)</f>
        <v>0</v>
      </c>
      <c r="H152" s="35"/>
      <c r="I152" s="178"/>
      <c r="J152" s="178"/>
      <c r="K152" s="178"/>
    </row>
    <row r="153" spans="1:11" s="34" customFormat="1" ht="18" customHeight="1">
      <c r="A153" s="158"/>
      <c r="B153" s="164"/>
      <c r="C153" s="121"/>
      <c r="D153" s="126"/>
      <c r="E153" s="159"/>
      <c r="F153" s="25"/>
      <c r="G153" s="160"/>
      <c r="H153" s="35"/>
      <c r="I153" s="178"/>
      <c r="J153" s="178"/>
      <c r="K153" s="178"/>
    </row>
    <row r="154" spans="1:11" s="34" customFormat="1" ht="18" customHeight="1">
      <c r="A154" s="155"/>
      <c r="B154" s="162" t="s">
        <v>439</v>
      </c>
      <c r="C154" s="107" t="s">
        <v>396</v>
      </c>
      <c r="D154" s="83"/>
      <c r="E154" s="156"/>
      <c r="F154" s="25"/>
      <c r="G154" s="108"/>
      <c r="H154" s="35"/>
      <c r="I154" s="178"/>
      <c r="J154" s="178"/>
      <c r="K154" s="178"/>
    </row>
    <row r="155" spans="1:11" s="52" customFormat="1" ht="29.1" customHeight="1">
      <c r="A155" s="44" t="s">
        <v>96</v>
      </c>
      <c r="B155" s="167" t="s">
        <v>440</v>
      </c>
      <c r="C155" s="48" t="s">
        <v>80</v>
      </c>
      <c r="D155" s="46" t="s">
        <v>61</v>
      </c>
      <c r="E155" s="25">
        <v>330</v>
      </c>
      <c r="F155" s="25"/>
      <c r="G155" s="22">
        <f t="shared" ref="G155:G173" si="6">ROUND(E155*F155,2)</f>
        <v>0</v>
      </c>
      <c r="H155" s="53"/>
      <c r="I155" s="178"/>
      <c r="J155" s="178"/>
      <c r="K155" s="178"/>
    </row>
    <row r="156" spans="1:11" s="52" customFormat="1" ht="29.1" customHeight="1">
      <c r="A156" s="44" t="s">
        <v>95</v>
      </c>
      <c r="B156" s="167" t="s">
        <v>441</v>
      </c>
      <c r="C156" s="48" t="s">
        <v>94</v>
      </c>
      <c r="D156" s="46" t="s">
        <v>66</v>
      </c>
      <c r="E156" s="25">
        <v>33</v>
      </c>
      <c r="F156" s="25"/>
      <c r="G156" s="22">
        <f t="shared" si="6"/>
        <v>0</v>
      </c>
      <c r="H156" s="53"/>
      <c r="I156" s="178"/>
      <c r="J156" s="178"/>
      <c r="K156" s="178"/>
    </row>
    <row r="157" spans="1:11" s="52" customFormat="1" ht="29.1" customHeight="1">
      <c r="A157" s="44" t="s">
        <v>32</v>
      </c>
      <c r="B157" s="167" t="s">
        <v>442</v>
      </c>
      <c r="C157" s="48" t="s">
        <v>391</v>
      </c>
      <c r="D157" s="46" t="s">
        <v>61</v>
      </c>
      <c r="E157" s="25">
        <v>185</v>
      </c>
      <c r="F157" s="25"/>
      <c r="G157" s="22">
        <f t="shared" si="6"/>
        <v>0</v>
      </c>
      <c r="H157" s="53"/>
      <c r="I157" s="178"/>
      <c r="J157" s="178"/>
      <c r="K157" s="178"/>
    </row>
    <row r="158" spans="1:11" s="52" customFormat="1" ht="29.1" customHeight="1">
      <c r="A158" s="44" t="s">
        <v>390</v>
      </c>
      <c r="B158" s="167" t="s">
        <v>443</v>
      </c>
      <c r="C158" s="48" t="s">
        <v>389</v>
      </c>
      <c r="D158" s="46" t="s">
        <v>66</v>
      </c>
      <c r="E158" s="25">
        <v>15.54</v>
      </c>
      <c r="F158" s="25"/>
      <c r="G158" s="22">
        <f t="shared" si="6"/>
        <v>0</v>
      </c>
      <c r="H158" s="53"/>
      <c r="I158" s="178"/>
      <c r="J158" s="178"/>
      <c r="K158" s="178"/>
    </row>
    <row r="159" spans="1:11" s="34" customFormat="1" ht="78" customHeight="1">
      <c r="A159" s="43" t="s">
        <v>370</v>
      </c>
      <c r="B159" s="167" t="s">
        <v>444</v>
      </c>
      <c r="C159" s="50" t="s">
        <v>388</v>
      </c>
      <c r="D159" s="41" t="s">
        <v>61</v>
      </c>
      <c r="E159" s="21">
        <v>185</v>
      </c>
      <c r="F159" s="25"/>
      <c r="G159" s="22">
        <f t="shared" si="6"/>
        <v>0</v>
      </c>
      <c r="H159" s="35"/>
      <c r="I159" s="178"/>
      <c r="J159" s="178"/>
      <c r="K159" s="178"/>
    </row>
    <row r="160" spans="1:11" s="52" customFormat="1" ht="29.1" customHeight="1" thickBot="1">
      <c r="A160" s="109" t="s">
        <v>384</v>
      </c>
      <c r="B160" s="202" t="s">
        <v>445</v>
      </c>
      <c r="C160" s="203" t="s">
        <v>383</v>
      </c>
      <c r="D160" s="204" t="s">
        <v>61</v>
      </c>
      <c r="E160" s="76">
        <v>16</v>
      </c>
      <c r="F160" s="76"/>
      <c r="G160" s="205">
        <f t="shared" si="6"/>
        <v>0</v>
      </c>
      <c r="H160" s="53"/>
      <c r="I160" s="178"/>
      <c r="J160" s="178"/>
      <c r="K160" s="178"/>
    </row>
    <row r="161" spans="1:11" s="52" customFormat="1" ht="29.1" customHeight="1">
      <c r="A161" s="206" t="s">
        <v>32</v>
      </c>
      <c r="B161" s="196" t="s">
        <v>446</v>
      </c>
      <c r="C161" s="214" t="s">
        <v>89</v>
      </c>
      <c r="D161" s="215" t="s">
        <v>61</v>
      </c>
      <c r="E161" s="200">
        <v>45</v>
      </c>
      <c r="F161" s="200"/>
      <c r="G161" s="201">
        <f t="shared" si="6"/>
        <v>0</v>
      </c>
      <c r="H161" s="53"/>
      <c r="I161" s="178"/>
      <c r="J161" s="178"/>
      <c r="K161" s="178"/>
    </row>
    <row r="162" spans="1:11" s="52" customFormat="1" ht="29.1" customHeight="1">
      <c r="A162" s="44" t="s">
        <v>32</v>
      </c>
      <c r="B162" s="167" t="s">
        <v>447</v>
      </c>
      <c r="C162" s="48" t="s">
        <v>382</v>
      </c>
      <c r="D162" s="46" t="s">
        <v>61</v>
      </c>
      <c r="E162" s="25">
        <v>52</v>
      </c>
      <c r="F162" s="25"/>
      <c r="G162" s="22">
        <f t="shared" si="6"/>
        <v>0</v>
      </c>
      <c r="H162" s="53"/>
      <c r="I162" s="178"/>
      <c r="J162" s="178"/>
      <c r="K162" s="178"/>
    </row>
    <row r="163" spans="1:11" s="52" customFormat="1" ht="29.1" customHeight="1">
      <c r="A163" s="44" t="s">
        <v>88</v>
      </c>
      <c r="B163" s="167" t="s">
        <v>448</v>
      </c>
      <c r="C163" s="48" t="s">
        <v>87</v>
      </c>
      <c r="D163" s="46" t="s">
        <v>61</v>
      </c>
      <c r="E163" s="25">
        <v>27.42</v>
      </c>
      <c r="F163" s="25"/>
      <c r="G163" s="22">
        <f t="shared" si="6"/>
        <v>0</v>
      </c>
      <c r="H163" s="53"/>
      <c r="I163" s="178"/>
      <c r="J163" s="178"/>
      <c r="K163" s="178"/>
    </row>
    <row r="164" spans="1:11" s="34" customFormat="1" ht="18" customHeight="1">
      <c r="A164" s="43" t="s">
        <v>32</v>
      </c>
      <c r="B164" s="167" t="s">
        <v>449</v>
      </c>
      <c r="C164" s="122" t="s">
        <v>60</v>
      </c>
      <c r="D164" s="24" t="s">
        <v>374</v>
      </c>
      <c r="E164" s="73">
        <v>1</v>
      </c>
      <c r="F164" s="25"/>
      <c r="G164" s="74">
        <f t="shared" si="6"/>
        <v>0</v>
      </c>
      <c r="H164" s="35"/>
      <c r="I164" s="178"/>
      <c r="J164" s="178"/>
      <c r="K164" s="178"/>
    </row>
    <row r="165" spans="1:11" s="52" customFormat="1" ht="29.1" customHeight="1">
      <c r="A165" s="44" t="s">
        <v>93</v>
      </c>
      <c r="B165" s="167" t="s">
        <v>450</v>
      </c>
      <c r="C165" s="48" t="s">
        <v>92</v>
      </c>
      <c r="D165" s="46" t="s">
        <v>100</v>
      </c>
      <c r="E165" s="25">
        <v>40</v>
      </c>
      <c r="F165" s="25"/>
      <c r="G165" s="22">
        <f t="shared" si="6"/>
        <v>0</v>
      </c>
      <c r="H165" s="53"/>
      <c r="I165" s="178"/>
      <c r="J165" s="178"/>
      <c r="K165" s="178"/>
    </row>
    <row r="166" spans="1:11" s="34" customFormat="1" ht="54" customHeight="1">
      <c r="A166" s="43" t="s">
        <v>32</v>
      </c>
      <c r="B166" s="167" t="s">
        <v>451</v>
      </c>
      <c r="C166" s="50" t="s">
        <v>381</v>
      </c>
      <c r="D166" s="41" t="s">
        <v>35</v>
      </c>
      <c r="E166" s="21">
        <v>699.12</v>
      </c>
      <c r="F166" s="25"/>
      <c r="G166" s="22">
        <f t="shared" si="6"/>
        <v>0</v>
      </c>
      <c r="H166" s="35"/>
      <c r="I166" s="178"/>
      <c r="J166" s="178"/>
      <c r="K166" s="178"/>
    </row>
    <row r="167" spans="1:11" s="34" customFormat="1" ht="43.5" customHeight="1">
      <c r="A167" s="43" t="s">
        <v>98</v>
      </c>
      <c r="B167" s="167" t="s">
        <v>452</v>
      </c>
      <c r="C167" s="50" t="s">
        <v>395</v>
      </c>
      <c r="D167" s="41" t="s">
        <v>374</v>
      </c>
      <c r="E167" s="21">
        <v>2</v>
      </c>
      <c r="F167" s="25"/>
      <c r="G167" s="22">
        <f t="shared" si="6"/>
        <v>0</v>
      </c>
      <c r="H167" s="35"/>
      <c r="I167" s="178"/>
      <c r="J167" s="178"/>
      <c r="K167" s="178"/>
    </row>
    <row r="168" spans="1:11" s="34" customFormat="1" ht="54" customHeight="1">
      <c r="A168" s="43" t="s">
        <v>32</v>
      </c>
      <c r="B168" s="167" t="s">
        <v>453</v>
      </c>
      <c r="C168" s="50" t="s">
        <v>379</v>
      </c>
      <c r="D168" s="41" t="s">
        <v>378</v>
      </c>
      <c r="E168" s="21">
        <v>15.79</v>
      </c>
      <c r="F168" s="25"/>
      <c r="G168" s="22">
        <f t="shared" si="6"/>
        <v>0</v>
      </c>
      <c r="H168" s="35"/>
      <c r="I168" s="178"/>
      <c r="J168" s="178"/>
      <c r="K168" s="178"/>
    </row>
    <row r="169" spans="1:11" s="52" customFormat="1" ht="29.1" customHeight="1">
      <c r="A169" s="44" t="s">
        <v>91</v>
      </c>
      <c r="B169" s="167" t="s">
        <v>454</v>
      </c>
      <c r="C169" s="48" t="s">
        <v>90</v>
      </c>
      <c r="D169" s="46" t="s">
        <v>374</v>
      </c>
      <c r="E169" s="25">
        <v>1</v>
      </c>
      <c r="F169" s="25"/>
      <c r="G169" s="22">
        <f t="shared" si="6"/>
        <v>0</v>
      </c>
      <c r="H169" s="53"/>
      <c r="I169" s="178"/>
      <c r="J169" s="178"/>
      <c r="K169" s="178"/>
    </row>
    <row r="170" spans="1:11" s="34" customFormat="1" ht="43.5" customHeight="1">
      <c r="A170" s="43" t="s">
        <v>86</v>
      </c>
      <c r="B170" s="167" t="s">
        <v>455</v>
      </c>
      <c r="C170" s="50" t="s">
        <v>85</v>
      </c>
      <c r="D170" s="41" t="s">
        <v>61</v>
      </c>
      <c r="E170" s="21">
        <v>186.66</v>
      </c>
      <c r="F170" s="25"/>
      <c r="G170" s="22">
        <f t="shared" si="6"/>
        <v>0</v>
      </c>
      <c r="H170" s="35"/>
      <c r="I170" s="178"/>
      <c r="J170" s="178"/>
      <c r="K170" s="178"/>
    </row>
    <row r="171" spans="1:11" s="52" customFormat="1" ht="29.1" customHeight="1">
      <c r="A171" s="44" t="s">
        <v>377</v>
      </c>
      <c r="B171" s="167" t="s">
        <v>456</v>
      </c>
      <c r="C171" s="48" t="s">
        <v>376</v>
      </c>
      <c r="D171" s="46" t="s">
        <v>61</v>
      </c>
      <c r="E171" s="25">
        <v>21.05</v>
      </c>
      <c r="F171" s="25"/>
      <c r="G171" s="22">
        <f t="shared" si="6"/>
        <v>0</v>
      </c>
      <c r="H171" s="53"/>
      <c r="I171" s="178"/>
      <c r="J171" s="178"/>
      <c r="K171" s="178"/>
    </row>
    <row r="172" spans="1:11" s="34" customFormat="1" ht="43.5" customHeight="1">
      <c r="A172" s="43" t="s">
        <v>257</v>
      </c>
      <c r="B172" s="167" t="s">
        <v>457</v>
      </c>
      <c r="C172" s="50" t="s">
        <v>375</v>
      </c>
      <c r="D172" s="41" t="s">
        <v>17</v>
      </c>
      <c r="E172" s="21">
        <v>5.97</v>
      </c>
      <c r="F172" s="25"/>
      <c r="G172" s="22">
        <f t="shared" si="6"/>
        <v>0</v>
      </c>
      <c r="H172" s="35"/>
      <c r="I172" s="178"/>
      <c r="J172" s="178"/>
      <c r="K172" s="178"/>
    </row>
    <row r="173" spans="1:11" s="34" customFormat="1" ht="18" customHeight="1">
      <c r="A173" s="43" t="s">
        <v>32</v>
      </c>
      <c r="B173" s="167" t="s">
        <v>458</v>
      </c>
      <c r="C173" s="122" t="s">
        <v>412</v>
      </c>
      <c r="D173" s="24" t="s">
        <v>374</v>
      </c>
      <c r="E173" s="73">
        <v>1</v>
      </c>
      <c r="F173" s="25"/>
      <c r="G173" s="74">
        <f t="shared" si="6"/>
        <v>0</v>
      </c>
      <c r="H173" s="35"/>
      <c r="I173" s="178"/>
      <c r="J173" s="178"/>
      <c r="K173" s="178"/>
    </row>
    <row r="174" spans="1:11" s="34" customFormat="1" ht="18" customHeight="1">
      <c r="A174" s="155"/>
      <c r="B174" s="162"/>
      <c r="C174" s="107" t="s">
        <v>459</v>
      </c>
      <c r="D174" s="83"/>
      <c r="E174" s="156"/>
      <c r="F174" s="25"/>
      <c r="G174" s="108">
        <f>SUM(G155:G173)</f>
        <v>0</v>
      </c>
      <c r="H174" s="35"/>
      <c r="I174" s="178"/>
      <c r="J174" s="178"/>
      <c r="K174" s="178"/>
    </row>
    <row r="175" spans="1:11" s="34" customFormat="1" ht="18" customHeight="1">
      <c r="A175" s="43"/>
      <c r="B175" s="164"/>
      <c r="C175" s="42"/>
      <c r="D175" s="24"/>
      <c r="E175" s="73"/>
      <c r="F175" s="25"/>
      <c r="G175" s="75"/>
      <c r="H175" s="35"/>
      <c r="I175" s="178"/>
      <c r="J175" s="178"/>
      <c r="K175" s="178"/>
    </row>
    <row r="176" spans="1:11" s="34" customFormat="1" ht="18" customHeight="1">
      <c r="A176" s="155"/>
      <c r="B176" s="162" t="s">
        <v>460</v>
      </c>
      <c r="C176" s="107" t="s">
        <v>394</v>
      </c>
      <c r="D176" s="83"/>
      <c r="E176" s="156"/>
      <c r="F176" s="25"/>
      <c r="G176" s="108"/>
      <c r="H176" s="35"/>
      <c r="I176" s="178"/>
      <c r="J176" s="178"/>
      <c r="K176" s="178"/>
    </row>
    <row r="177" spans="1:11" s="52" customFormat="1" ht="29.1" customHeight="1">
      <c r="A177" s="44" t="s">
        <v>96</v>
      </c>
      <c r="B177" s="167" t="s">
        <v>461</v>
      </c>
      <c r="C177" s="48" t="s">
        <v>80</v>
      </c>
      <c r="D177" s="46" t="s">
        <v>61</v>
      </c>
      <c r="E177" s="25">
        <v>405</v>
      </c>
      <c r="F177" s="25"/>
      <c r="G177" s="22">
        <f t="shared" ref="G177:G196" si="7">ROUND(E177*F177,2)</f>
        <v>0</v>
      </c>
      <c r="H177" s="53"/>
      <c r="I177" s="178"/>
      <c r="J177" s="178"/>
      <c r="K177" s="178"/>
    </row>
    <row r="178" spans="1:11" s="34" customFormat="1" ht="18" customHeight="1">
      <c r="A178" s="44" t="s">
        <v>95</v>
      </c>
      <c r="B178" s="167" t="s">
        <v>462</v>
      </c>
      <c r="C178" s="42" t="s">
        <v>94</v>
      </c>
      <c r="D178" s="24" t="s">
        <v>66</v>
      </c>
      <c r="E178" s="21">
        <v>40.5</v>
      </c>
      <c r="F178" s="25"/>
      <c r="G178" s="22">
        <f t="shared" si="7"/>
        <v>0</v>
      </c>
      <c r="H178" s="35"/>
      <c r="I178" s="178"/>
      <c r="J178" s="178"/>
      <c r="K178" s="178"/>
    </row>
    <row r="179" spans="1:11" s="52" customFormat="1" ht="29.1" customHeight="1">
      <c r="A179" s="44" t="s">
        <v>32</v>
      </c>
      <c r="B179" s="167" t="s">
        <v>463</v>
      </c>
      <c r="C179" s="48" t="s">
        <v>391</v>
      </c>
      <c r="D179" s="46" t="s">
        <v>61</v>
      </c>
      <c r="E179" s="25">
        <v>210</v>
      </c>
      <c r="F179" s="25"/>
      <c r="G179" s="22">
        <f t="shared" si="7"/>
        <v>0</v>
      </c>
      <c r="H179" s="53"/>
      <c r="I179" s="178"/>
      <c r="J179" s="178"/>
      <c r="K179" s="178"/>
    </row>
    <row r="180" spans="1:11" s="52" customFormat="1" ht="29.1" customHeight="1">
      <c r="A180" s="44" t="s">
        <v>390</v>
      </c>
      <c r="B180" s="167" t="s">
        <v>464</v>
      </c>
      <c r="C180" s="48" t="s">
        <v>389</v>
      </c>
      <c r="D180" s="46" t="s">
        <v>66</v>
      </c>
      <c r="E180" s="25">
        <v>17.64</v>
      </c>
      <c r="F180" s="25"/>
      <c r="G180" s="22">
        <f t="shared" si="7"/>
        <v>0</v>
      </c>
      <c r="H180" s="53"/>
      <c r="I180" s="178"/>
      <c r="J180" s="178"/>
      <c r="K180" s="178"/>
    </row>
    <row r="181" spans="1:11" s="34" customFormat="1" ht="78" customHeight="1">
      <c r="A181" s="43" t="s">
        <v>370</v>
      </c>
      <c r="B181" s="167" t="s">
        <v>465</v>
      </c>
      <c r="C181" s="50" t="s">
        <v>388</v>
      </c>
      <c r="D181" s="41" t="s">
        <v>61</v>
      </c>
      <c r="E181" s="21">
        <v>210</v>
      </c>
      <c r="F181" s="25"/>
      <c r="G181" s="22">
        <f t="shared" si="7"/>
        <v>0</v>
      </c>
      <c r="H181" s="35"/>
      <c r="I181" s="178"/>
      <c r="J181" s="178"/>
      <c r="K181" s="178"/>
    </row>
    <row r="182" spans="1:11" s="34" customFormat="1" ht="18" customHeight="1">
      <c r="A182" s="43" t="s">
        <v>32</v>
      </c>
      <c r="B182" s="167" t="s">
        <v>466</v>
      </c>
      <c r="C182" s="42" t="s">
        <v>515</v>
      </c>
      <c r="D182" s="24" t="s">
        <v>61</v>
      </c>
      <c r="E182" s="21">
        <v>16</v>
      </c>
      <c r="F182" s="25"/>
      <c r="G182" s="22">
        <f t="shared" si="7"/>
        <v>0</v>
      </c>
      <c r="H182" s="35"/>
      <c r="I182" s="178"/>
      <c r="J182" s="178"/>
      <c r="K182" s="178"/>
    </row>
    <row r="183" spans="1:11" s="52" customFormat="1" ht="29.1" customHeight="1">
      <c r="A183" s="44" t="s">
        <v>384</v>
      </c>
      <c r="B183" s="167" t="s">
        <v>467</v>
      </c>
      <c r="C183" s="48" t="s">
        <v>383</v>
      </c>
      <c r="D183" s="46" t="s">
        <v>61</v>
      </c>
      <c r="E183" s="25">
        <v>16</v>
      </c>
      <c r="F183" s="25"/>
      <c r="G183" s="22">
        <f t="shared" si="7"/>
        <v>0</v>
      </c>
      <c r="H183" s="53"/>
      <c r="I183" s="178"/>
      <c r="J183" s="178"/>
      <c r="K183" s="178"/>
    </row>
    <row r="184" spans="1:11" s="52" customFormat="1" ht="29.1" customHeight="1">
      <c r="A184" s="44" t="s">
        <v>32</v>
      </c>
      <c r="B184" s="167" t="s">
        <v>468</v>
      </c>
      <c r="C184" s="48" t="s">
        <v>89</v>
      </c>
      <c r="D184" s="46" t="s">
        <v>61</v>
      </c>
      <c r="E184" s="25">
        <v>45</v>
      </c>
      <c r="F184" s="25"/>
      <c r="G184" s="22">
        <f t="shared" si="7"/>
        <v>0</v>
      </c>
      <c r="H184" s="53"/>
      <c r="I184" s="178"/>
      <c r="J184" s="178"/>
      <c r="K184" s="178"/>
    </row>
    <row r="185" spans="1:11" s="52" customFormat="1" ht="29.1" customHeight="1" thickBot="1">
      <c r="A185" s="109" t="s">
        <v>32</v>
      </c>
      <c r="B185" s="202" t="s">
        <v>469</v>
      </c>
      <c r="C185" s="203" t="s">
        <v>382</v>
      </c>
      <c r="D185" s="204" t="s">
        <v>61</v>
      </c>
      <c r="E185" s="76">
        <v>52</v>
      </c>
      <c r="F185" s="76"/>
      <c r="G185" s="205">
        <f t="shared" si="7"/>
        <v>0</v>
      </c>
      <c r="H185" s="53"/>
      <c r="I185" s="178"/>
      <c r="J185" s="178"/>
      <c r="K185" s="178"/>
    </row>
    <row r="186" spans="1:11" s="52" customFormat="1" ht="29.1" customHeight="1">
      <c r="A186" s="44" t="s">
        <v>88</v>
      </c>
      <c r="B186" s="167" t="s">
        <v>470</v>
      </c>
      <c r="C186" s="48" t="s">
        <v>87</v>
      </c>
      <c r="D186" s="46" t="s">
        <v>61</v>
      </c>
      <c r="E186" s="25">
        <v>35.869999999999997</v>
      </c>
      <c r="F186" s="25"/>
      <c r="G186" s="22">
        <f t="shared" si="7"/>
        <v>0</v>
      </c>
      <c r="H186" s="53"/>
      <c r="I186" s="178"/>
      <c r="J186" s="178"/>
      <c r="K186" s="178"/>
    </row>
    <row r="187" spans="1:11" s="34" customFormat="1" ht="18" customHeight="1">
      <c r="A187" s="44" t="s">
        <v>32</v>
      </c>
      <c r="B187" s="167" t="s">
        <v>471</v>
      </c>
      <c r="C187" s="42" t="s">
        <v>60</v>
      </c>
      <c r="D187" s="24" t="s">
        <v>374</v>
      </c>
      <c r="E187" s="21">
        <v>1</v>
      </c>
      <c r="F187" s="25"/>
      <c r="G187" s="22">
        <f t="shared" si="7"/>
        <v>0</v>
      </c>
      <c r="H187" s="35"/>
      <c r="I187" s="178"/>
      <c r="J187" s="178"/>
      <c r="K187" s="178"/>
    </row>
    <row r="188" spans="1:11" s="52" customFormat="1" ht="29.1" customHeight="1">
      <c r="A188" s="44" t="s">
        <v>93</v>
      </c>
      <c r="B188" s="167" t="s">
        <v>472</v>
      </c>
      <c r="C188" s="48" t="s">
        <v>92</v>
      </c>
      <c r="D188" s="46" t="s">
        <v>100</v>
      </c>
      <c r="E188" s="25">
        <v>40</v>
      </c>
      <c r="F188" s="25"/>
      <c r="G188" s="22">
        <f t="shared" si="7"/>
        <v>0</v>
      </c>
      <c r="H188" s="53"/>
      <c r="I188" s="178"/>
      <c r="J188" s="178"/>
      <c r="K188" s="178"/>
    </row>
    <row r="189" spans="1:11" s="34" customFormat="1" ht="54" customHeight="1">
      <c r="A189" s="43" t="s">
        <v>32</v>
      </c>
      <c r="B189" s="167" t="s">
        <v>473</v>
      </c>
      <c r="C189" s="50" t="s">
        <v>381</v>
      </c>
      <c r="D189" s="41" t="s">
        <v>35</v>
      </c>
      <c r="E189" s="21">
        <v>864.71</v>
      </c>
      <c r="F189" s="25"/>
      <c r="G189" s="22">
        <f t="shared" si="7"/>
        <v>0</v>
      </c>
      <c r="H189" s="35"/>
      <c r="I189" s="178"/>
      <c r="J189" s="178"/>
      <c r="K189" s="178"/>
    </row>
    <row r="190" spans="1:11" s="34" customFormat="1" ht="43.5" customHeight="1">
      <c r="A190" s="43" t="s">
        <v>98</v>
      </c>
      <c r="B190" s="167" t="s">
        <v>474</v>
      </c>
      <c r="C190" s="50" t="s">
        <v>393</v>
      </c>
      <c r="D190" s="41" t="s">
        <v>374</v>
      </c>
      <c r="E190" s="21">
        <v>2</v>
      </c>
      <c r="F190" s="25"/>
      <c r="G190" s="22">
        <f t="shared" si="7"/>
        <v>0</v>
      </c>
      <c r="H190" s="35"/>
      <c r="I190" s="178"/>
      <c r="J190" s="178"/>
      <c r="K190" s="178"/>
    </row>
    <row r="191" spans="1:11" s="34" customFormat="1" ht="54" customHeight="1">
      <c r="A191" s="43" t="s">
        <v>32</v>
      </c>
      <c r="B191" s="167" t="s">
        <v>475</v>
      </c>
      <c r="C191" s="50" t="s">
        <v>379</v>
      </c>
      <c r="D191" s="41" t="s">
        <v>378</v>
      </c>
      <c r="E191" s="21">
        <v>29.57</v>
      </c>
      <c r="F191" s="25"/>
      <c r="G191" s="22">
        <f t="shared" si="7"/>
        <v>0</v>
      </c>
      <c r="H191" s="35"/>
      <c r="I191" s="178"/>
      <c r="J191" s="178"/>
      <c r="K191" s="178"/>
    </row>
    <row r="192" spans="1:11" s="52" customFormat="1" ht="29.1" customHeight="1">
      <c r="A192" s="44" t="s">
        <v>91</v>
      </c>
      <c r="B192" s="167" t="s">
        <v>476</v>
      </c>
      <c r="C192" s="48" t="s">
        <v>90</v>
      </c>
      <c r="D192" s="46" t="s">
        <v>374</v>
      </c>
      <c r="E192" s="25">
        <v>1</v>
      </c>
      <c r="F192" s="25"/>
      <c r="G192" s="22">
        <f t="shared" si="7"/>
        <v>0</v>
      </c>
      <c r="H192" s="53"/>
      <c r="I192" s="178"/>
      <c r="J192" s="178"/>
      <c r="K192" s="178"/>
    </row>
    <row r="193" spans="1:11" s="34" customFormat="1" ht="43.5" customHeight="1">
      <c r="A193" s="43" t="s">
        <v>86</v>
      </c>
      <c r="B193" s="167" t="s">
        <v>477</v>
      </c>
      <c r="C193" s="50" t="s">
        <v>85</v>
      </c>
      <c r="D193" s="41" t="s">
        <v>61</v>
      </c>
      <c r="E193" s="21">
        <v>261.06</v>
      </c>
      <c r="F193" s="25"/>
      <c r="G193" s="22">
        <f t="shared" si="7"/>
        <v>0</v>
      </c>
      <c r="H193" s="35"/>
      <c r="I193" s="178"/>
      <c r="J193" s="178"/>
      <c r="K193" s="178"/>
    </row>
    <row r="194" spans="1:11" s="52" customFormat="1" ht="29.1" customHeight="1">
      <c r="A194" s="44" t="s">
        <v>377</v>
      </c>
      <c r="B194" s="167" t="s">
        <v>478</v>
      </c>
      <c r="C194" s="48" t="s">
        <v>376</v>
      </c>
      <c r="D194" s="46" t="s">
        <v>61</v>
      </c>
      <c r="E194" s="25">
        <v>24.98</v>
      </c>
      <c r="F194" s="25"/>
      <c r="G194" s="22">
        <f t="shared" si="7"/>
        <v>0</v>
      </c>
      <c r="H194" s="53"/>
      <c r="I194" s="178"/>
      <c r="J194" s="178"/>
      <c r="K194" s="178"/>
    </row>
    <row r="195" spans="1:11" s="34" customFormat="1" ht="43.5" customHeight="1">
      <c r="A195" s="43" t="s">
        <v>257</v>
      </c>
      <c r="B195" s="167" t="s">
        <v>479</v>
      </c>
      <c r="C195" s="50" t="s">
        <v>375</v>
      </c>
      <c r="D195" s="41" t="s">
        <v>17</v>
      </c>
      <c r="E195" s="21">
        <v>8.5</v>
      </c>
      <c r="F195" s="25"/>
      <c r="G195" s="22">
        <f t="shared" si="7"/>
        <v>0</v>
      </c>
      <c r="H195" s="35"/>
      <c r="I195" s="178"/>
      <c r="J195" s="178"/>
      <c r="K195" s="178"/>
    </row>
    <row r="196" spans="1:11" s="34" customFormat="1" ht="18" customHeight="1">
      <c r="A196" s="43" t="s">
        <v>32</v>
      </c>
      <c r="B196" s="167" t="s">
        <v>480</v>
      </c>
      <c r="C196" s="103" t="s">
        <v>412</v>
      </c>
      <c r="D196" s="24" t="s">
        <v>374</v>
      </c>
      <c r="E196" s="73">
        <v>1</v>
      </c>
      <c r="F196" s="25"/>
      <c r="G196" s="74">
        <f t="shared" si="7"/>
        <v>0</v>
      </c>
      <c r="H196" s="35"/>
      <c r="I196" s="178"/>
      <c r="J196" s="178"/>
      <c r="K196" s="178"/>
    </row>
    <row r="197" spans="1:11" s="34" customFormat="1" ht="18" customHeight="1">
      <c r="A197" s="155"/>
      <c r="B197" s="162"/>
      <c r="C197" s="107" t="s">
        <v>481</v>
      </c>
      <c r="D197" s="83"/>
      <c r="E197" s="156"/>
      <c r="F197" s="25"/>
      <c r="G197" s="108">
        <f>SUM(G177:G196)</f>
        <v>0</v>
      </c>
      <c r="H197" s="35"/>
      <c r="I197" s="178"/>
      <c r="J197" s="178"/>
      <c r="K197" s="178"/>
    </row>
    <row r="198" spans="1:11" s="34" customFormat="1" ht="18" customHeight="1">
      <c r="A198" s="43"/>
      <c r="B198" s="167"/>
      <c r="C198" s="42"/>
      <c r="D198" s="24"/>
      <c r="E198" s="21"/>
      <c r="F198" s="25"/>
      <c r="G198" s="22"/>
      <c r="H198" s="35"/>
      <c r="I198" s="178"/>
      <c r="J198" s="178"/>
      <c r="K198" s="178"/>
    </row>
    <row r="199" spans="1:11" s="34" customFormat="1" ht="18" customHeight="1">
      <c r="A199" s="155"/>
      <c r="B199" s="162" t="s">
        <v>482</v>
      </c>
      <c r="C199" s="107" t="s">
        <v>392</v>
      </c>
      <c r="D199" s="83"/>
      <c r="E199" s="156"/>
      <c r="F199" s="25"/>
      <c r="G199" s="108"/>
      <c r="H199" s="35"/>
      <c r="I199" s="178"/>
      <c r="J199" s="178"/>
      <c r="K199" s="178"/>
    </row>
    <row r="200" spans="1:11" s="52" customFormat="1" ht="29.1" customHeight="1">
      <c r="A200" s="44" t="s">
        <v>96</v>
      </c>
      <c r="B200" s="167" t="s">
        <v>483</v>
      </c>
      <c r="C200" s="48" t="s">
        <v>80</v>
      </c>
      <c r="D200" s="46" t="s">
        <v>61</v>
      </c>
      <c r="E200" s="25">
        <v>330.4</v>
      </c>
      <c r="F200" s="25"/>
      <c r="G200" s="22">
        <f t="shared" ref="G200:G223" si="8">ROUND(E200*F200,2)</f>
        <v>0</v>
      </c>
      <c r="H200" s="53"/>
      <c r="I200" s="178"/>
      <c r="J200" s="178"/>
      <c r="K200" s="178"/>
    </row>
    <row r="201" spans="1:11" s="52" customFormat="1" ht="29.1" customHeight="1">
      <c r="A201" s="44" t="s">
        <v>95</v>
      </c>
      <c r="B201" s="167" t="s">
        <v>484</v>
      </c>
      <c r="C201" s="48" t="s">
        <v>94</v>
      </c>
      <c r="D201" s="46" t="s">
        <v>66</v>
      </c>
      <c r="E201" s="25">
        <v>33.04</v>
      </c>
      <c r="F201" s="25"/>
      <c r="G201" s="22">
        <f t="shared" si="8"/>
        <v>0</v>
      </c>
      <c r="H201" s="53"/>
      <c r="I201" s="178"/>
      <c r="J201" s="178"/>
      <c r="K201" s="178"/>
    </row>
    <row r="202" spans="1:11" s="52" customFormat="1" ht="29.1" customHeight="1">
      <c r="A202" s="44" t="s">
        <v>32</v>
      </c>
      <c r="B202" s="167" t="s">
        <v>485</v>
      </c>
      <c r="C202" s="48" t="s">
        <v>391</v>
      </c>
      <c r="D202" s="46" t="s">
        <v>61</v>
      </c>
      <c r="E202" s="25">
        <v>188</v>
      </c>
      <c r="F202" s="25"/>
      <c r="G202" s="22">
        <f t="shared" si="8"/>
        <v>0</v>
      </c>
      <c r="H202" s="53"/>
      <c r="I202" s="178"/>
      <c r="J202" s="178"/>
      <c r="K202" s="178"/>
    </row>
    <row r="203" spans="1:11" s="52" customFormat="1" ht="29.1" customHeight="1">
      <c r="A203" s="44" t="s">
        <v>390</v>
      </c>
      <c r="B203" s="167" t="s">
        <v>486</v>
      </c>
      <c r="C203" s="48" t="s">
        <v>389</v>
      </c>
      <c r="D203" s="46" t="s">
        <v>66</v>
      </c>
      <c r="E203" s="25">
        <v>15.79</v>
      </c>
      <c r="F203" s="25"/>
      <c r="G203" s="22">
        <f t="shared" si="8"/>
        <v>0</v>
      </c>
      <c r="H203" s="53"/>
      <c r="I203" s="178"/>
      <c r="J203" s="178"/>
      <c r="K203" s="178"/>
    </row>
    <row r="204" spans="1:11" s="34" customFormat="1" ht="78" customHeight="1">
      <c r="A204" s="43" t="s">
        <v>370</v>
      </c>
      <c r="B204" s="167" t="s">
        <v>487</v>
      </c>
      <c r="C204" s="50" t="s">
        <v>388</v>
      </c>
      <c r="D204" s="41" t="s">
        <v>61</v>
      </c>
      <c r="E204" s="21">
        <v>188</v>
      </c>
      <c r="F204" s="25"/>
      <c r="G204" s="22">
        <f t="shared" si="8"/>
        <v>0</v>
      </c>
      <c r="H204" s="35"/>
      <c r="I204" s="178"/>
      <c r="J204" s="178"/>
      <c r="K204" s="178"/>
    </row>
    <row r="205" spans="1:11" s="52" customFormat="1" ht="29.1" customHeight="1">
      <c r="A205" s="44" t="s">
        <v>32</v>
      </c>
      <c r="B205" s="167" t="s">
        <v>488</v>
      </c>
      <c r="C205" s="48" t="s">
        <v>105</v>
      </c>
      <c r="D205" s="46" t="s">
        <v>61</v>
      </c>
      <c r="E205" s="25">
        <v>2</v>
      </c>
      <c r="F205" s="25"/>
      <c r="G205" s="22">
        <f t="shared" si="8"/>
        <v>0</v>
      </c>
      <c r="H205" s="53"/>
      <c r="I205" s="178"/>
      <c r="J205" s="178"/>
      <c r="K205" s="178"/>
    </row>
    <row r="206" spans="1:11" s="52" customFormat="1" ht="29.1" customHeight="1">
      <c r="A206" s="44" t="s">
        <v>84</v>
      </c>
      <c r="B206" s="167" t="s">
        <v>489</v>
      </c>
      <c r="C206" s="48" t="s">
        <v>387</v>
      </c>
      <c r="D206" s="46" t="s">
        <v>61</v>
      </c>
      <c r="E206" s="25">
        <v>2</v>
      </c>
      <c r="F206" s="25"/>
      <c r="G206" s="22">
        <f t="shared" si="8"/>
        <v>0</v>
      </c>
      <c r="H206" s="53"/>
      <c r="I206" s="178"/>
      <c r="J206" s="178"/>
      <c r="K206" s="178"/>
    </row>
    <row r="207" spans="1:11" s="34" customFormat="1" ht="18" customHeight="1">
      <c r="A207" s="43" t="s">
        <v>32</v>
      </c>
      <c r="B207" s="167" t="s">
        <v>490</v>
      </c>
      <c r="C207" s="42" t="s">
        <v>515</v>
      </c>
      <c r="D207" s="24" t="s">
        <v>61</v>
      </c>
      <c r="E207" s="21">
        <v>16</v>
      </c>
      <c r="F207" s="25"/>
      <c r="G207" s="22">
        <f t="shared" si="8"/>
        <v>0</v>
      </c>
      <c r="H207" s="35"/>
      <c r="I207" s="178"/>
      <c r="J207" s="178"/>
      <c r="K207" s="178"/>
    </row>
    <row r="208" spans="1:11" s="52" customFormat="1" ht="29.1" customHeight="1">
      <c r="A208" s="44" t="s">
        <v>386</v>
      </c>
      <c r="B208" s="167" t="s">
        <v>491</v>
      </c>
      <c r="C208" s="48" t="s">
        <v>385</v>
      </c>
      <c r="D208" s="46" t="s">
        <v>66</v>
      </c>
      <c r="E208" s="25">
        <v>0.9</v>
      </c>
      <c r="F208" s="25"/>
      <c r="G208" s="22">
        <f t="shared" si="8"/>
        <v>0</v>
      </c>
      <c r="H208" s="53"/>
      <c r="I208" s="178"/>
      <c r="J208" s="178"/>
      <c r="K208" s="178"/>
    </row>
    <row r="209" spans="1:11" s="52" customFormat="1" ht="29.1" customHeight="1">
      <c r="A209" s="44" t="s">
        <v>32</v>
      </c>
      <c r="B209" s="167" t="s">
        <v>492</v>
      </c>
      <c r="C209" s="48" t="s">
        <v>371</v>
      </c>
      <c r="D209" s="46" t="s">
        <v>66</v>
      </c>
      <c r="E209" s="25">
        <v>0.9</v>
      </c>
      <c r="F209" s="25"/>
      <c r="G209" s="22">
        <f t="shared" si="8"/>
        <v>0</v>
      </c>
      <c r="H209" s="53"/>
      <c r="I209" s="178"/>
      <c r="J209" s="178"/>
      <c r="K209" s="178"/>
    </row>
    <row r="210" spans="1:11" s="52" customFormat="1" ht="29.1" customHeight="1" thickBot="1">
      <c r="A210" s="109" t="s">
        <v>384</v>
      </c>
      <c r="B210" s="202" t="s">
        <v>493</v>
      </c>
      <c r="C210" s="203" t="s">
        <v>383</v>
      </c>
      <c r="D210" s="204" t="s">
        <v>61</v>
      </c>
      <c r="E210" s="76">
        <v>16</v>
      </c>
      <c r="F210" s="76"/>
      <c r="G210" s="205">
        <f t="shared" si="8"/>
        <v>0</v>
      </c>
      <c r="H210" s="53"/>
      <c r="I210" s="178"/>
      <c r="J210" s="178"/>
      <c r="K210" s="178"/>
    </row>
    <row r="211" spans="1:11" s="52" customFormat="1" ht="29.1" customHeight="1">
      <c r="A211" s="44" t="s">
        <v>32</v>
      </c>
      <c r="B211" s="167" t="s">
        <v>494</v>
      </c>
      <c r="C211" s="48" t="s">
        <v>89</v>
      </c>
      <c r="D211" s="46" t="s">
        <v>61</v>
      </c>
      <c r="E211" s="25">
        <v>45</v>
      </c>
      <c r="F211" s="25"/>
      <c r="G211" s="22">
        <f t="shared" si="8"/>
        <v>0</v>
      </c>
      <c r="H211" s="53"/>
      <c r="I211" s="178"/>
      <c r="J211" s="178"/>
      <c r="K211" s="178"/>
    </row>
    <row r="212" spans="1:11" s="52" customFormat="1" ht="29.1" customHeight="1">
      <c r="A212" s="44" t="s">
        <v>32</v>
      </c>
      <c r="B212" s="167" t="s">
        <v>495</v>
      </c>
      <c r="C212" s="48" t="s">
        <v>382</v>
      </c>
      <c r="D212" s="46" t="s">
        <v>61</v>
      </c>
      <c r="E212" s="25">
        <v>52</v>
      </c>
      <c r="F212" s="25"/>
      <c r="G212" s="22">
        <f t="shared" si="8"/>
        <v>0</v>
      </c>
      <c r="H212" s="53"/>
      <c r="I212" s="178"/>
      <c r="J212" s="178"/>
      <c r="K212" s="178"/>
    </row>
    <row r="213" spans="1:11" s="52" customFormat="1" ht="29.1" customHeight="1">
      <c r="A213" s="44" t="s">
        <v>88</v>
      </c>
      <c r="B213" s="167" t="s">
        <v>496</v>
      </c>
      <c r="C213" s="48" t="s">
        <v>87</v>
      </c>
      <c r="D213" s="46" t="s">
        <v>61</v>
      </c>
      <c r="E213" s="25">
        <v>37.61</v>
      </c>
      <c r="F213" s="25"/>
      <c r="G213" s="22">
        <f t="shared" si="8"/>
        <v>0</v>
      </c>
      <c r="H213" s="53"/>
      <c r="I213" s="178"/>
      <c r="J213" s="178"/>
      <c r="K213" s="178"/>
    </row>
    <row r="214" spans="1:11" s="34" customFormat="1" ht="18" customHeight="1">
      <c r="A214" s="43" t="s">
        <v>32</v>
      </c>
      <c r="B214" s="167" t="s">
        <v>497</v>
      </c>
      <c r="C214" s="42" t="s">
        <v>60</v>
      </c>
      <c r="D214" s="24" t="s">
        <v>374</v>
      </c>
      <c r="E214" s="21">
        <v>1</v>
      </c>
      <c r="F214" s="25"/>
      <c r="G214" s="22">
        <f t="shared" si="8"/>
        <v>0</v>
      </c>
      <c r="H214" s="35"/>
      <c r="I214" s="178"/>
      <c r="J214" s="178"/>
      <c r="K214" s="178"/>
    </row>
    <row r="215" spans="1:11" s="52" customFormat="1" ht="29.1" customHeight="1">
      <c r="A215" s="44" t="s">
        <v>93</v>
      </c>
      <c r="B215" s="167" t="s">
        <v>498</v>
      </c>
      <c r="C215" s="48" t="s">
        <v>92</v>
      </c>
      <c r="D215" s="46" t="s">
        <v>100</v>
      </c>
      <c r="E215" s="25">
        <v>40</v>
      </c>
      <c r="F215" s="25"/>
      <c r="G215" s="22">
        <f t="shared" si="8"/>
        <v>0</v>
      </c>
      <c r="H215" s="53"/>
      <c r="I215" s="178"/>
      <c r="J215" s="178"/>
      <c r="K215" s="178"/>
    </row>
    <row r="216" spans="1:11" s="34" customFormat="1" ht="54" customHeight="1">
      <c r="A216" s="43" t="s">
        <v>32</v>
      </c>
      <c r="B216" s="167" t="s">
        <v>499</v>
      </c>
      <c r="C216" s="50" t="s">
        <v>381</v>
      </c>
      <c r="D216" s="41" t="s">
        <v>35</v>
      </c>
      <c r="E216" s="21">
        <v>892.58</v>
      </c>
      <c r="F216" s="25"/>
      <c r="G216" s="22">
        <f t="shared" si="8"/>
        <v>0</v>
      </c>
      <c r="H216" s="35"/>
      <c r="I216" s="178"/>
      <c r="J216" s="178"/>
      <c r="K216" s="178"/>
    </row>
    <row r="217" spans="1:11" s="34" customFormat="1" ht="43.5" customHeight="1">
      <c r="A217" s="43" t="s">
        <v>98</v>
      </c>
      <c r="B217" s="167" t="s">
        <v>500</v>
      </c>
      <c r="C217" s="50" t="s">
        <v>380</v>
      </c>
      <c r="D217" s="41" t="s">
        <v>374</v>
      </c>
      <c r="E217" s="21">
        <v>2</v>
      </c>
      <c r="F217" s="25"/>
      <c r="G217" s="22">
        <f t="shared" si="8"/>
        <v>0</v>
      </c>
      <c r="H217" s="35"/>
      <c r="I217" s="178"/>
      <c r="J217" s="178"/>
      <c r="K217" s="178"/>
    </row>
    <row r="218" spans="1:11" s="34" customFormat="1" ht="54" customHeight="1">
      <c r="A218" s="43" t="s">
        <v>32</v>
      </c>
      <c r="B218" s="167" t="s">
        <v>501</v>
      </c>
      <c r="C218" s="50" t="s">
        <v>379</v>
      </c>
      <c r="D218" s="41" t="s">
        <v>378</v>
      </c>
      <c r="E218" s="21">
        <v>66.34</v>
      </c>
      <c r="F218" s="25"/>
      <c r="G218" s="22">
        <f t="shared" si="8"/>
        <v>0</v>
      </c>
      <c r="H218" s="35"/>
      <c r="I218" s="178"/>
      <c r="J218" s="178"/>
      <c r="K218" s="178"/>
    </row>
    <row r="219" spans="1:11" s="52" customFormat="1" ht="29.1" customHeight="1">
      <c r="A219" s="44" t="s">
        <v>91</v>
      </c>
      <c r="B219" s="167" t="s">
        <v>502</v>
      </c>
      <c r="C219" s="48" t="s">
        <v>90</v>
      </c>
      <c r="D219" s="46" t="s">
        <v>374</v>
      </c>
      <c r="E219" s="25">
        <v>1</v>
      </c>
      <c r="F219" s="25"/>
      <c r="G219" s="22">
        <f t="shared" si="8"/>
        <v>0</v>
      </c>
      <c r="H219" s="53"/>
      <c r="I219" s="178"/>
      <c r="J219" s="178"/>
      <c r="K219" s="178"/>
    </row>
    <row r="220" spans="1:11" s="34" customFormat="1" ht="43.5" customHeight="1">
      <c r="A220" s="43" t="s">
        <v>86</v>
      </c>
      <c r="B220" s="167" t="s">
        <v>503</v>
      </c>
      <c r="C220" s="50" t="s">
        <v>85</v>
      </c>
      <c r="D220" s="41" t="s">
        <v>61</v>
      </c>
      <c r="E220" s="21">
        <v>376.95</v>
      </c>
      <c r="F220" s="25"/>
      <c r="G220" s="22">
        <f t="shared" si="8"/>
        <v>0</v>
      </c>
      <c r="H220" s="35"/>
      <c r="I220" s="178"/>
      <c r="J220" s="178"/>
      <c r="K220" s="178"/>
    </row>
    <row r="221" spans="1:11" s="52" customFormat="1" ht="29.1" customHeight="1">
      <c r="A221" s="44" t="s">
        <v>377</v>
      </c>
      <c r="B221" s="167" t="s">
        <v>504</v>
      </c>
      <c r="C221" s="48" t="s">
        <v>376</v>
      </c>
      <c r="D221" s="46" t="s">
        <v>61</v>
      </c>
      <c r="E221" s="25">
        <v>28.8</v>
      </c>
      <c r="F221" s="25"/>
      <c r="G221" s="22">
        <f t="shared" si="8"/>
        <v>0</v>
      </c>
      <c r="H221" s="53"/>
      <c r="I221" s="178"/>
      <c r="J221" s="178"/>
      <c r="K221" s="178"/>
    </row>
    <row r="222" spans="1:11" s="34" customFormat="1" ht="43.5" customHeight="1">
      <c r="A222" s="43" t="s">
        <v>257</v>
      </c>
      <c r="B222" s="167" t="s">
        <v>505</v>
      </c>
      <c r="C222" s="50" t="s">
        <v>375</v>
      </c>
      <c r="D222" s="41" t="s">
        <v>17</v>
      </c>
      <c r="E222" s="21">
        <v>6.7</v>
      </c>
      <c r="F222" s="25"/>
      <c r="G222" s="22">
        <f t="shared" si="8"/>
        <v>0</v>
      </c>
      <c r="H222" s="35"/>
      <c r="I222" s="178"/>
      <c r="J222" s="178"/>
      <c r="K222" s="178"/>
    </row>
    <row r="223" spans="1:11" s="34" customFormat="1" ht="18" customHeight="1">
      <c r="A223" s="43" t="s">
        <v>32</v>
      </c>
      <c r="B223" s="167" t="s">
        <v>506</v>
      </c>
      <c r="C223" s="42" t="s">
        <v>412</v>
      </c>
      <c r="D223" s="24" t="s">
        <v>374</v>
      </c>
      <c r="E223" s="21">
        <v>1</v>
      </c>
      <c r="F223" s="25"/>
      <c r="G223" s="22">
        <f t="shared" si="8"/>
        <v>0</v>
      </c>
      <c r="H223" s="35"/>
      <c r="I223" s="178"/>
      <c r="J223" s="178"/>
      <c r="K223" s="178"/>
    </row>
    <row r="224" spans="1:11" s="34" customFormat="1" ht="18" customHeight="1">
      <c r="A224" s="155"/>
      <c r="B224" s="162"/>
      <c r="C224" s="107" t="s">
        <v>507</v>
      </c>
      <c r="D224" s="83"/>
      <c r="E224" s="156"/>
      <c r="F224" s="25"/>
      <c r="G224" s="108">
        <f>SUM(G200:G223)</f>
        <v>0</v>
      </c>
      <c r="H224" s="35"/>
      <c r="I224" s="178"/>
      <c r="J224" s="178"/>
      <c r="K224" s="178"/>
    </row>
    <row r="225" spans="1:11" s="34" customFormat="1" ht="18" customHeight="1">
      <c r="A225" s="47"/>
      <c r="B225" s="166"/>
      <c r="C225" s="107" t="s">
        <v>252</v>
      </c>
      <c r="D225" s="38"/>
      <c r="E225" s="71"/>
      <c r="F225" s="25"/>
      <c r="G225" s="36">
        <f>G81+G103+G128+G152+G174+G197+G224</f>
        <v>0</v>
      </c>
      <c r="H225" s="35"/>
      <c r="I225" s="178"/>
      <c r="J225" s="178"/>
      <c r="K225" s="178"/>
    </row>
    <row r="226" spans="1:11" s="34" customFormat="1" ht="18" customHeight="1">
      <c r="A226" s="47"/>
      <c r="B226" s="166"/>
      <c r="C226" s="107"/>
      <c r="D226" s="38"/>
      <c r="E226" s="71"/>
      <c r="F226" s="25"/>
      <c r="G226" s="36"/>
      <c r="H226" s="35"/>
      <c r="I226" s="178"/>
      <c r="J226" s="178"/>
      <c r="K226" s="178"/>
    </row>
    <row r="227" spans="1:11" s="34" customFormat="1" ht="18" customHeight="1">
      <c r="A227" s="155"/>
      <c r="B227" s="162" t="s">
        <v>157</v>
      </c>
      <c r="C227" s="107" t="s">
        <v>82</v>
      </c>
      <c r="D227" s="83"/>
      <c r="E227" s="156"/>
      <c r="F227" s="25"/>
      <c r="G227" s="108"/>
      <c r="H227" s="35"/>
      <c r="I227" s="178"/>
      <c r="J227" s="178"/>
      <c r="K227" s="178"/>
    </row>
    <row r="228" spans="1:11" s="52" customFormat="1" ht="29.1" customHeight="1">
      <c r="A228" s="44" t="s">
        <v>81</v>
      </c>
      <c r="B228" s="167" t="s">
        <v>232</v>
      </c>
      <c r="C228" s="48" t="s">
        <v>80</v>
      </c>
      <c r="D228" s="46" t="s">
        <v>61</v>
      </c>
      <c r="E228" s="25">
        <v>23675</v>
      </c>
      <c r="F228" s="25"/>
      <c r="G228" s="22">
        <f t="shared" ref="G228:G245" si="9">ROUND(F228*E228,2)</f>
        <v>0</v>
      </c>
      <c r="H228" s="53"/>
      <c r="I228" s="178"/>
      <c r="J228" s="178"/>
      <c r="K228" s="178"/>
    </row>
    <row r="229" spans="1:11" s="52" customFormat="1" ht="29.1" customHeight="1">
      <c r="A229" s="44" t="s">
        <v>79</v>
      </c>
      <c r="B229" s="167" t="s">
        <v>233</v>
      </c>
      <c r="C229" s="48" t="s">
        <v>373</v>
      </c>
      <c r="D229" s="46" t="s">
        <v>77</v>
      </c>
      <c r="E229" s="25">
        <v>150</v>
      </c>
      <c r="F229" s="25"/>
      <c r="G229" s="22">
        <f t="shared" si="9"/>
        <v>0</v>
      </c>
      <c r="H229" s="53"/>
      <c r="I229" s="178"/>
      <c r="J229" s="178"/>
      <c r="K229" s="178"/>
    </row>
    <row r="230" spans="1:11" s="52" customFormat="1" ht="29.1" customHeight="1">
      <c r="A230" s="44" t="s">
        <v>372</v>
      </c>
      <c r="B230" s="167" t="s">
        <v>234</v>
      </c>
      <c r="C230" s="48" t="s">
        <v>78</v>
      </c>
      <c r="D230" s="46" t="s">
        <v>77</v>
      </c>
      <c r="E230" s="25">
        <v>432.2</v>
      </c>
      <c r="F230" s="25"/>
      <c r="G230" s="22">
        <f t="shared" si="9"/>
        <v>0</v>
      </c>
      <c r="H230" s="53"/>
      <c r="I230" s="178"/>
      <c r="J230" s="178"/>
      <c r="K230" s="178"/>
    </row>
    <row r="231" spans="1:11" s="52" customFormat="1" ht="29.1" customHeight="1">
      <c r="A231" s="44" t="s">
        <v>76</v>
      </c>
      <c r="B231" s="167" t="s">
        <v>235</v>
      </c>
      <c r="C231" s="48" t="s">
        <v>75</v>
      </c>
      <c r="D231" s="46" t="s">
        <v>61</v>
      </c>
      <c r="E231" s="25">
        <v>6056.35</v>
      </c>
      <c r="F231" s="25"/>
      <c r="G231" s="22">
        <f t="shared" si="9"/>
        <v>0</v>
      </c>
      <c r="H231" s="53"/>
      <c r="I231" s="178"/>
      <c r="J231" s="178"/>
      <c r="K231" s="178"/>
    </row>
    <row r="232" spans="1:11" s="52" customFormat="1" ht="29.1" customHeight="1">
      <c r="A232" s="44" t="s">
        <v>32</v>
      </c>
      <c r="B232" s="167" t="s">
        <v>236</v>
      </c>
      <c r="C232" s="48" t="s">
        <v>516</v>
      </c>
      <c r="D232" s="46" t="s">
        <v>66</v>
      </c>
      <c r="E232" s="25">
        <v>121.13</v>
      </c>
      <c r="F232" s="25"/>
      <c r="G232" s="22">
        <f t="shared" si="9"/>
        <v>0</v>
      </c>
      <c r="H232" s="53"/>
      <c r="I232" s="178"/>
      <c r="J232" s="178"/>
      <c r="K232" s="178"/>
    </row>
    <row r="233" spans="1:11" s="52" customFormat="1" ht="29.1" customHeight="1">
      <c r="A233" s="44" t="s">
        <v>74</v>
      </c>
      <c r="B233" s="167" t="s">
        <v>237</v>
      </c>
      <c r="C233" s="48" t="s">
        <v>73</v>
      </c>
      <c r="D233" s="46" t="s">
        <v>66</v>
      </c>
      <c r="E233" s="25">
        <v>150</v>
      </c>
      <c r="F233" s="25"/>
      <c r="G233" s="22">
        <f t="shared" si="9"/>
        <v>0</v>
      </c>
      <c r="H233" s="53"/>
      <c r="I233" s="178"/>
      <c r="J233" s="178"/>
      <c r="K233" s="178"/>
    </row>
    <row r="234" spans="1:11" s="34" customFormat="1" ht="18" customHeight="1">
      <c r="A234" s="43" t="s">
        <v>32</v>
      </c>
      <c r="B234" s="167" t="s">
        <v>238</v>
      </c>
      <c r="C234" s="42" t="s">
        <v>72</v>
      </c>
      <c r="D234" s="24" t="s">
        <v>66</v>
      </c>
      <c r="E234" s="21">
        <v>703.33</v>
      </c>
      <c r="F234" s="25"/>
      <c r="G234" s="22">
        <f t="shared" si="9"/>
        <v>0</v>
      </c>
      <c r="H234" s="35"/>
      <c r="I234" s="178"/>
      <c r="J234" s="178"/>
      <c r="K234" s="178"/>
    </row>
    <row r="235" spans="1:11" s="52" customFormat="1" ht="29.1" customHeight="1">
      <c r="A235" s="44" t="s">
        <v>71</v>
      </c>
      <c r="B235" s="167" t="s">
        <v>239</v>
      </c>
      <c r="C235" s="48" t="s">
        <v>70</v>
      </c>
      <c r="D235" s="46" t="s">
        <v>66</v>
      </c>
      <c r="E235" s="25">
        <v>853.33</v>
      </c>
      <c r="F235" s="25"/>
      <c r="G235" s="22">
        <f t="shared" si="9"/>
        <v>0</v>
      </c>
      <c r="H235" s="53"/>
      <c r="I235" s="178"/>
      <c r="J235" s="178"/>
      <c r="K235" s="178"/>
    </row>
    <row r="236" spans="1:11" s="52" customFormat="1" ht="29.1" customHeight="1">
      <c r="A236" s="44" t="s">
        <v>69</v>
      </c>
      <c r="B236" s="167" t="s">
        <v>240</v>
      </c>
      <c r="C236" s="48" t="s">
        <v>68</v>
      </c>
      <c r="D236" s="46" t="s">
        <v>67</v>
      </c>
      <c r="E236" s="25">
        <v>21759.919999999998</v>
      </c>
      <c r="F236" s="25"/>
      <c r="G236" s="22">
        <f t="shared" si="9"/>
        <v>0</v>
      </c>
      <c r="H236" s="53"/>
      <c r="I236" s="178"/>
      <c r="J236" s="178"/>
      <c r="K236" s="178"/>
    </row>
    <row r="237" spans="1:11" s="52" customFormat="1" ht="29.1" customHeight="1" thickBot="1">
      <c r="A237" s="109" t="s">
        <v>32</v>
      </c>
      <c r="B237" s="202" t="s">
        <v>241</v>
      </c>
      <c r="C237" s="203" t="s">
        <v>371</v>
      </c>
      <c r="D237" s="204" t="s">
        <v>66</v>
      </c>
      <c r="E237" s="76">
        <v>7.39</v>
      </c>
      <c r="F237" s="76"/>
      <c r="G237" s="205">
        <f t="shared" si="9"/>
        <v>0</v>
      </c>
      <c r="H237" s="53"/>
      <c r="I237" s="178"/>
      <c r="J237" s="178"/>
      <c r="K237" s="178"/>
    </row>
    <row r="238" spans="1:11" s="52" customFormat="1" ht="29.1" customHeight="1">
      <c r="A238" s="206" t="s">
        <v>65</v>
      </c>
      <c r="B238" s="196" t="s">
        <v>242</v>
      </c>
      <c r="C238" s="214" t="s">
        <v>64</v>
      </c>
      <c r="D238" s="215" t="s">
        <v>35</v>
      </c>
      <c r="E238" s="200">
        <v>57.6</v>
      </c>
      <c r="F238" s="200"/>
      <c r="G238" s="201">
        <f t="shared" si="9"/>
        <v>0</v>
      </c>
      <c r="H238" s="53"/>
      <c r="I238" s="178"/>
      <c r="J238" s="178"/>
      <c r="K238" s="178"/>
    </row>
    <row r="239" spans="1:11" s="52" customFormat="1" ht="29.1" customHeight="1">
      <c r="A239" s="44" t="s">
        <v>63</v>
      </c>
      <c r="B239" s="167" t="s">
        <v>243</v>
      </c>
      <c r="C239" s="48" t="s">
        <v>62</v>
      </c>
      <c r="D239" s="46" t="s">
        <v>61</v>
      </c>
      <c r="E239" s="25">
        <v>7.68</v>
      </c>
      <c r="F239" s="25"/>
      <c r="G239" s="22">
        <f t="shared" si="9"/>
        <v>0</v>
      </c>
      <c r="H239" s="53"/>
      <c r="I239" s="178"/>
      <c r="J239" s="178"/>
      <c r="K239" s="178"/>
    </row>
    <row r="240" spans="1:11" s="34" customFormat="1" ht="92.25" customHeight="1">
      <c r="A240" s="43" t="s">
        <v>370</v>
      </c>
      <c r="B240" s="167" t="s">
        <v>244</v>
      </c>
      <c r="C240" s="50" t="s">
        <v>518</v>
      </c>
      <c r="D240" s="41" t="s">
        <v>61</v>
      </c>
      <c r="E240" s="21">
        <v>4.5</v>
      </c>
      <c r="F240" s="25"/>
      <c r="G240" s="22">
        <f t="shared" si="9"/>
        <v>0</v>
      </c>
      <c r="H240" s="35"/>
      <c r="I240" s="178"/>
      <c r="J240" s="178"/>
      <c r="K240" s="178"/>
    </row>
    <row r="241" spans="1:11" s="34" customFormat="1" ht="18" customHeight="1">
      <c r="A241" s="43" t="s">
        <v>32</v>
      </c>
      <c r="B241" s="167" t="s">
        <v>245</v>
      </c>
      <c r="C241" s="42" t="s">
        <v>60</v>
      </c>
      <c r="D241" s="24" t="s">
        <v>59</v>
      </c>
      <c r="E241" s="21">
        <v>1</v>
      </c>
      <c r="F241" s="25"/>
      <c r="G241" s="22">
        <f t="shared" si="9"/>
        <v>0</v>
      </c>
      <c r="H241" s="35"/>
      <c r="I241" s="178"/>
      <c r="J241" s="178"/>
      <c r="K241" s="178"/>
    </row>
    <row r="242" spans="1:11" s="52" customFormat="1" ht="29.1" customHeight="1">
      <c r="A242" s="44" t="s">
        <v>32</v>
      </c>
      <c r="B242" s="167" t="s">
        <v>246</v>
      </c>
      <c r="C242" s="48" t="s">
        <v>369</v>
      </c>
      <c r="D242" s="46" t="s">
        <v>17</v>
      </c>
      <c r="E242" s="25">
        <v>66</v>
      </c>
      <c r="F242" s="25"/>
      <c r="G242" s="22">
        <f t="shared" si="9"/>
        <v>0</v>
      </c>
      <c r="H242" s="53"/>
      <c r="I242" s="178"/>
      <c r="J242" s="178"/>
      <c r="K242" s="178"/>
    </row>
    <row r="243" spans="1:11" s="52" customFormat="1" ht="29.1" customHeight="1">
      <c r="A243" s="44" t="s">
        <v>32</v>
      </c>
      <c r="B243" s="167" t="s">
        <v>247</v>
      </c>
      <c r="C243" s="48" t="s">
        <v>368</v>
      </c>
      <c r="D243" s="46" t="s">
        <v>17</v>
      </c>
      <c r="E243" s="25">
        <v>66</v>
      </c>
      <c r="F243" s="25"/>
      <c r="G243" s="22">
        <f t="shared" si="9"/>
        <v>0</v>
      </c>
      <c r="H243" s="53"/>
      <c r="I243" s="178"/>
      <c r="J243" s="178"/>
      <c r="K243" s="178"/>
    </row>
    <row r="244" spans="1:11" s="52" customFormat="1" ht="29.1" customHeight="1">
      <c r="A244" s="44" t="s">
        <v>32</v>
      </c>
      <c r="B244" s="167" t="s">
        <v>248</v>
      </c>
      <c r="C244" s="48" t="s">
        <v>58</v>
      </c>
      <c r="D244" s="46" t="s">
        <v>17</v>
      </c>
      <c r="E244" s="25">
        <v>1650</v>
      </c>
      <c r="F244" s="25"/>
      <c r="G244" s="22">
        <f t="shared" si="9"/>
        <v>0</v>
      </c>
      <c r="H244" s="53"/>
      <c r="I244" s="178"/>
      <c r="J244" s="178"/>
      <c r="K244" s="178"/>
    </row>
    <row r="245" spans="1:11" s="34" customFormat="1" ht="54" customHeight="1">
      <c r="A245" s="43" t="s">
        <v>32</v>
      </c>
      <c r="B245" s="167" t="s">
        <v>249</v>
      </c>
      <c r="C245" s="50" t="s">
        <v>57</v>
      </c>
      <c r="D245" s="41" t="s">
        <v>10</v>
      </c>
      <c r="E245" s="21">
        <v>30</v>
      </c>
      <c r="F245" s="25"/>
      <c r="G245" s="22">
        <f t="shared" si="9"/>
        <v>0</v>
      </c>
      <c r="H245" s="35"/>
      <c r="I245" s="178"/>
      <c r="J245" s="178"/>
      <c r="K245" s="178"/>
    </row>
    <row r="246" spans="1:11" s="34" customFormat="1" ht="18" customHeight="1">
      <c r="A246" s="155"/>
      <c r="B246" s="162"/>
      <c r="C246" s="107" t="s">
        <v>250</v>
      </c>
      <c r="D246" s="83"/>
      <c r="E246" s="156"/>
      <c r="F246" s="157"/>
      <c r="G246" s="108">
        <f>SUM(G228:G245)</f>
        <v>0</v>
      </c>
      <c r="H246" s="35"/>
      <c r="I246" s="178"/>
      <c r="J246" s="178"/>
      <c r="K246" s="178"/>
    </row>
    <row r="247" spans="1:11" s="34" customFormat="1" ht="18" customHeight="1">
      <c r="A247" s="44"/>
      <c r="B247" s="162"/>
      <c r="C247" s="107"/>
      <c r="D247" s="41"/>
      <c r="E247" s="69"/>
      <c r="F247" s="25"/>
      <c r="G247" s="70"/>
      <c r="H247" s="35"/>
      <c r="I247" s="178"/>
      <c r="J247" s="178"/>
      <c r="K247" s="178"/>
    </row>
    <row r="248" spans="1:11" s="34" customFormat="1" ht="18" customHeight="1">
      <c r="A248" s="155"/>
      <c r="B248" s="162"/>
      <c r="C248" s="107" t="s">
        <v>508</v>
      </c>
      <c r="D248" s="83"/>
      <c r="E248" s="156"/>
      <c r="F248" s="157"/>
      <c r="G248" s="108">
        <f>G23+G56+G225+G246</f>
        <v>0</v>
      </c>
      <c r="H248" s="35"/>
      <c r="I248" s="178"/>
      <c r="J248" s="178"/>
      <c r="K248" s="178"/>
    </row>
    <row r="249" spans="1:11" s="34" customFormat="1" ht="18" customHeight="1">
      <c r="A249" s="44"/>
      <c r="B249" s="162"/>
      <c r="C249" s="107"/>
      <c r="D249" s="41"/>
      <c r="E249" s="69"/>
      <c r="F249" s="25"/>
      <c r="G249" s="70"/>
      <c r="H249" s="35"/>
      <c r="I249" s="178"/>
      <c r="J249" s="178"/>
      <c r="K249" s="178"/>
    </row>
    <row r="250" spans="1:11" s="34" customFormat="1" ht="18" customHeight="1">
      <c r="A250" s="44"/>
      <c r="B250" s="162"/>
      <c r="C250" s="107"/>
      <c r="D250" s="41"/>
      <c r="E250" s="69"/>
      <c r="F250" s="25"/>
      <c r="G250" s="70"/>
      <c r="H250" s="35"/>
      <c r="I250" s="178"/>
      <c r="J250" s="178"/>
      <c r="K250" s="178"/>
    </row>
    <row r="251" spans="1:11" s="34" customFormat="1" ht="18" customHeight="1">
      <c r="A251" s="44"/>
      <c r="B251" s="162"/>
      <c r="C251" s="107"/>
      <c r="D251" s="41"/>
      <c r="E251" s="69"/>
      <c r="F251" s="25"/>
      <c r="G251" s="70"/>
      <c r="H251" s="35"/>
      <c r="I251" s="178"/>
      <c r="J251" s="178"/>
      <c r="K251" s="178"/>
    </row>
    <row r="252" spans="1:11" s="34" customFormat="1" ht="18" customHeight="1">
      <c r="A252" s="44"/>
      <c r="B252" s="162"/>
      <c r="C252" s="107"/>
      <c r="D252" s="41"/>
      <c r="E252" s="69"/>
      <c r="F252" s="25"/>
      <c r="G252" s="70"/>
      <c r="H252" s="35"/>
      <c r="I252" s="178"/>
      <c r="J252" s="178"/>
      <c r="K252" s="178"/>
    </row>
    <row r="253" spans="1:11" s="34" customFormat="1" ht="18" customHeight="1">
      <c r="A253" s="44"/>
      <c r="B253" s="162"/>
      <c r="C253" s="107"/>
      <c r="D253" s="41"/>
      <c r="E253" s="69"/>
      <c r="F253" s="25"/>
      <c r="G253" s="70"/>
      <c r="H253" s="35"/>
      <c r="I253" s="178"/>
      <c r="J253" s="178"/>
      <c r="K253" s="178"/>
    </row>
    <row r="254" spans="1:11" s="34" customFormat="1" ht="18" customHeight="1">
      <c r="A254" s="44"/>
      <c r="B254" s="162"/>
      <c r="C254" s="107"/>
      <c r="D254" s="41"/>
      <c r="E254" s="69"/>
      <c r="F254" s="25"/>
      <c r="G254" s="70"/>
      <c r="H254" s="35"/>
      <c r="I254" s="178"/>
      <c r="J254" s="178"/>
      <c r="K254" s="178"/>
    </row>
    <row r="255" spans="1:11" s="34" customFormat="1" ht="18" customHeight="1">
      <c r="A255" s="44"/>
      <c r="B255" s="162"/>
      <c r="C255" s="107"/>
      <c r="D255" s="41"/>
      <c r="E255" s="69"/>
      <c r="F255" s="25"/>
      <c r="G255" s="70"/>
      <c r="H255" s="35"/>
      <c r="I255" s="178"/>
      <c r="J255" s="178"/>
      <c r="K255" s="178"/>
    </row>
    <row r="256" spans="1:11" s="34" customFormat="1" ht="18" customHeight="1">
      <c r="A256" s="44"/>
      <c r="B256" s="162"/>
      <c r="C256" s="107"/>
      <c r="D256" s="41"/>
      <c r="E256" s="69"/>
      <c r="F256" s="25"/>
      <c r="G256" s="70"/>
      <c r="H256" s="35"/>
      <c r="I256" s="178"/>
      <c r="J256" s="178"/>
      <c r="K256" s="178"/>
    </row>
    <row r="257" spans="1:11" s="34" customFormat="1" ht="18" customHeight="1">
      <c r="A257" s="44"/>
      <c r="B257" s="162"/>
      <c r="C257" s="107"/>
      <c r="D257" s="41"/>
      <c r="E257" s="69"/>
      <c r="F257" s="25"/>
      <c r="G257" s="70"/>
      <c r="H257" s="35"/>
      <c r="I257" s="178"/>
      <c r="J257" s="178"/>
      <c r="K257" s="178"/>
    </row>
    <row r="258" spans="1:11" s="34" customFormat="1" ht="18" customHeight="1">
      <c r="A258" s="44"/>
      <c r="B258" s="162"/>
      <c r="C258" s="107"/>
      <c r="D258" s="41"/>
      <c r="E258" s="69"/>
      <c r="F258" s="25"/>
      <c r="G258" s="70"/>
      <c r="H258" s="35"/>
      <c r="I258" s="178"/>
      <c r="J258" s="178"/>
      <c r="K258" s="178"/>
    </row>
    <row r="259" spans="1:11" s="34" customFormat="1" ht="18" customHeight="1">
      <c r="A259" s="44"/>
      <c r="B259" s="162"/>
      <c r="C259" s="107"/>
      <c r="D259" s="41"/>
      <c r="E259" s="69"/>
      <c r="F259" s="25"/>
      <c r="G259" s="70"/>
      <c r="H259" s="35"/>
      <c r="I259" s="178"/>
      <c r="J259" s="178"/>
      <c r="K259" s="178"/>
    </row>
    <row r="260" spans="1:11" s="34" customFormat="1" ht="18" customHeight="1">
      <c r="A260" s="44"/>
      <c r="B260" s="162"/>
      <c r="C260" s="107"/>
      <c r="D260" s="41"/>
      <c r="E260" s="69"/>
      <c r="F260" s="25"/>
      <c r="G260" s="70"/>
      <c r="H260" s="35"/>
      <c r="I260" s="178"/>
      <c r="J260" s="178"/>
      <c r="K260" s="178"/>
    </row>
    <row r="261" spans="1:11" s="34" customFormat="1" ht="18" customHeight="1">
      <c r="A261" s="44"/>
      <c r="B261" s="162"/>
      <c r="C261" s="107"/>
      <c r="D261" s="41"/>
      <c r="E261" s="69"/>
      <c r="F261" s="25"/>
      <c r="G261" s="70"/>
      <c r="H261" s="35"/>
      <c r="I261" s="178"/>
      <c r="J261" s="178"/>
      <c r="K261" s="178"/>
    </row>
    <row r="262" spans="1:11" s="34" customFormat="1" ht="18" customHeight="1">
      <c r="A262" s="44"/>
      <c r="B262" s="162"/>
      <c r="C262" s="107"/>
      <c r="D262" s="41"/>
      <c r="E262" s="69"/>
      <c r="F262" s="25"/>
      <c r="G262" s="70"/>
      <c r="H262" s="35"/>
      <c r="I262" s="178"/>
      <c r="J262" s="178"/>
      <c r="K262" s="178"/>
    </row>
    <row r="263" spans="1:11" s="34" customFormat="1" ht="18" customHeight="1">
      <c r="A263" s="44"/>
      <c r="B263" s="162"/>
      <c r="C263" s="107"/>
      <c r="D263" s="41"/>
      <c r="E263" s="69"/>
      <c r="F263" s="25"/>
      <c r="G263" s="70"/>
      <c r="H263" s="35"/>
      <c r="I263" s="178"/>
      <c r="J263" s="178"/>
      <c r="K263" s="178"/>
    </row>
    <row r="264" spans="1:11" s="34" customFormat="1" ht="18" customHeight="1">
      <c r="A264" s="44"/>
      <c r="B264" s="162"/>
      <c r="C264" s="107"/>
      <c r="D264" s="41"/>
      <c r="E264" s="69"/>
      <c r="F264" s="25"/>
      <c r="G264" s="70"/>
      <c r="H264" s="35"/>
      <c r="I264" s="178"/>
      <c r="J264" s="178"/>
      <c r="K264" s="178"/>
    </row>
    <row r="265" spans="1:11" s="34" customFormat="1" ht="18" customHeight="1">
      <c r="A265" s="44"/>
      <c r="B265" s="162"/>
      <c r="C265" s="107"/>
      <c r="D265" s="41"/>
      <c r="E265" s="69"/>
      <c r="F265" s="25"/>
      <c r="G265" s="70"/>
      <c r="H265" s="35"/>
      <c r="I265" s="17"/>
      <c r="J265" s="77"/>
      <c r="K265" s="174"/>
    </row>
    <row r="266" spans="1:11" s="34" customFormat="1" ht="18" customHeight="1">
      <c r="A266" s="44"/>
      <c r="B266" s="162"/>
      <c r="C266" s="107"/>
      <c r="D266" s="41"/>
      <c r="E266" s="69"/>
      <c r="F266" s="25"/>
      <c r="G266" s="70"/>
      <c r="H266" s="35"/>
      <c r="I266" s="17"/>
      <c r="J266" s="77"/>
      <c r="K266" s="174"/>
    </row>
    <row r="267" spans="1:11" s="34" customFormat="1" ht="18" customHeight="1">
      <c r="A267" s="44"/>
      <c r="B267" s="162"/>
      <c r="C267" s="107"/>
      <c r="D267" s="41"/>
      <c r="E267" s="69"/>
      <c r="F267" s="25"/>
      <c r="G267" s="70"/>
      <c r="H267" s="35"/>
      <c r="I267" s="17"/>
      <c r="J267" s="77"/>
      <c r="K267" s="174"/>
    </row>
    <row r="268" spans="1:11" s="34" customFormat="1" ht="18" customHeight="1">
      <c r="A268" s="44"/>
      <c r="B268" s="162"/>
      <c r="C268" s="107"/>
      <c r="D268" s="41"/>
      <c r="E268" s="69"/>
      <c r="F268" s="25"/>
      <c r="G268" s="70"/>
      <c r="H268" s="35"/>
      <c r="I268" s="17"/>
      <c r="J268" s="77"/>
      <c r="K268" s="174"/>
    </row>
    <row r="269" spans="1:11" s="34" customFormat="1" ht="18" customHeight="1">
      <c r="A269" s="44"/>
      <c r="B269" s="162"/>
      <c r="C269" s="107"/>
      <c r="D269" s="41"/>
      <c r="E269" s="69"/>
      <c r="F269" s="25"/>
      <c r="G269" s="70"/>
      <c r="H269" s="35"/>
      <c r="I269" s="17"/>
      <c r="J269" s="77"/>
      <c r="K269" s="174"/>
    </row>
    <row r="270" spans="1:11" s="34" customFormat="1" ht="18" customHeight="1" thickBot="1">
      <c r="A270" s="109"/>
      <c r="B270" s="168"/>
      <c r="C270" s="154"/>
      <c r="D270" s="110"/>
      <c r="E270" s="111"/>
      <c r="F270" s="76"/>
      <c r="G270" s="112"/>
      <c r="H270" s="35"/>
      <c r="I270" s="17"/>
      <c r="J270" s="77"/>
      <c r="K270" s="174"/>
    </row>
  </sheetData>
  <mergeCells count="8">
    <mergeCell ref="A6:E7"/>
    <mergeCell ref="A9:A11"/>
    <mergeCell ref="B9:B11"/>
    <mergeCell ref="C9:C11"/>
    <mergeCell ref="D9:D11"/>
    <mergeCell ref="E9:G9"/>
    <mergeCell ref="E10:E11"/>
    <mergeCell ref="F10:G10"/>
  </mergeCells>
  <pageMargins left="0.6692913385826772" right="0.39370078740157483" top="0.59055118110236227" bottom="0.39" header="0.31496062992125984" footer="0.2"/>
  <pageSetup paperSize="9" scale="77" orientation="portrait" verticalDpi="0" r:id="rId1"/>
  <headerFooter>
    <oddFooter>&amp;C&amp;P/14</oddFooter>
  </headerFooter>
  <rowBreaks count="1" manualBreakCount="1">
    <brk id="6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view="pageBreakPreview" zoomScaleNormal="100" zoomScaleSheetLayoutView="100" workbookViewId="0"/>
  </sheetViews>
  <sheetFormatPr defaultColWidth="8" defaultRowHeight="12.75"/>
  <cols>
    <col min="1" max="1" width="12.88671875" style="1" customWidth="1"/>
    <col min="2" max="2" width="7.5546875" style="2" customWidth="1"/>
    <col min="3" max="3" width="43.5546875" style="2" customWidth="1"/>
    <col min="4" max="4" width="6.77734375" style="2" customWidth="1"/>
    <col min="5" max="5" width="7.88671875" style="32" customWidth="1"/>
    <col min="6" max="6" width="10.109375" style="33" customWidth="1"/>
    <col min="7" max="7" width="11.109375" style="2" customWidth="1"/>
    <col min="8" max="8" width="3.77734375" style="10" customWidth="1"/>
    <col min="9" max="9" width="10.6640625" style="269" bestFit="1" customWidth="1"/>
    <col min="10" max="10" width="11" style="2" bestFit="1" customWidth="1"/>
    <col min="11" max="11" width="11.6640625" style="2" customWidth="1"/>
    <col min="12" max="233" width="8" style="2"/>
    <col min="234" max="234" width="0.44140625" style="2" customWidth="1"/>
    <col min="235" max="235" width="6.77734375" style="2" customWidth="1"/>
    <col min="236" max="236" width="27.33203125" style="2" customWidth="1"/>
    <col min="237" max="237" width="3.33203125" style="2" customWidth="1"/>
    <col min="238" max="238" width="6.6640625" style="2" customWidth="1"/>
    <col min="239" max="239" width="8" style="2" customWidth="1"/>
    <col min="240" max="240" width="9.88671875" style="2" customWidth="1"/>
    <col min="241" max="241" width="6.44140625" style="2" customWidth="1"/>
    <col min="242" max="242" width="6.6640625" style="2" customWidth="1"/>
    <col min="243" max="243" width="6.77734375" style="2" customWidth="1"/>
    <col min="244" max="244" width="6.88671875" style="2" customWidth="1"/>
    <col min="245" max="246" width="7.77734375" style="2" customWidth="1"/>
    <col min="247" max="247" width="4.21875" style="2" customWidth="1"/>
    <col min="248" max="248" width="4.33203125" style="2" customWidth="1"/>
    <col min="249" max="249" width="5.44140625" style="2" customWidth="1"/>
    <col min="250" max="250" width="0.44140625" style="2" customWidth="1"/>
    <col min="251" max="489" width="8" style="2"/>
    <col min="490" max="490" width="0.44140625" style="2" customWidth="1"/>
    <col min="491" max="491" width="6.77734375" style="2" customWidth="1"/>
    <col min="492" max="492" width="27.33203125" style="2" customWidth="1"/>
    <col min="493" max="493" width="3.33203125" style="2" customWidth="1"/>
    <col min="494" max="494" width="6.6640625" style="2" customWidth="1"/>
    <col min="495" max="495" width="8" style="2" customWidth="1"/>
    <col min="496" max="496" width="9.88671875" style="2" customWidth="1"/>
    <col min="497" max="497" width="6.44140625" style="2" customWidth="1"/>
    <col min="498" max="498" width="6.6640625" style="2" customWidth="1"/>
    <col min="499" max="499" width="6.77734375" style="2" customWidth="1"/>
    <col min="500" max="500" width="6.88671875" style="2" customWidth="1"/>
    <col min="501" max="502" width="7.77734375" style="2" customWidth="1"/>
    <col min="503" max="503" width="4.21875" style="2" customWidth="1"/>
    <col min="504" max="504" width="4.33203125" style="2" customWidth="1"/>
    <col min="505" max="505" width="5.44140625" style="2" customWidth="1"/>
    <col min="506" max="506" width="0.44140625" style="2" customWidth="1"/>
    <col min="507" max="745" width="8" style="2"/>
    <col min="746" max="746" width="0.44140625" style="2" customWidth="1"/>
    <col min="747" max="747" width="6.77734375" style="2" customWidth="1"/>
    <col min="748" max="748" width="27.33203125" style="2" customWidth="1"/>
    <col min="749" max="749" width="3.33203125" style="2" customWidth="1"/>
    <col min="750" max="750" width="6.6640625" style="2" customWidth="1"/>
    <col min="751" max="751" width="8" style="2" customWidth="1"/>
    <col min="752" max="752" width="9.88671875" style="2" customWidth="1"/>
    <col min="753" max="753" width="6.44140625" style="2" customWidth="1"/>
    <col min="754" max="754" width="6.6640625" style="2" customWidth="1"/>
    <col min="755" max="755" width="6.77734375" style="2" customWidth="1"/>
    <col min="756" max="756" width="6.88671875" style="2" customWidth="1"/>
    <col min="757" max="758" width="7.77734375" style="2" customWidth="1"/>
    <col min="759" max="759" width="4.21875" style="2" customWidth="1"/>
    <col min="760" max="760" width="4.33203125" style="2" customWidth="1"/>
    <col min="761" max="761" width="5.44140625" style="2" customWidth="1"/>
    <col min="762" max="762" width="0.44140625" style="2" customWidth="1"/>
    <col min="763" max="1001" width="8" style="2"/>
    <col min="1002" max="1002" width="0.44140625" style="2" customWidth="1"/>
    <col min="1003" max="1003" width="6.77734375" style="2" customWidth="1"/>
    <col min="1004" max="1004" width="27.33203125" style="2" customWidth="1"/>
    <col min="1005" max="1005" width="3.33203125" style="2" customWidth="1"/>
    <col min="1006" max="1006" width="6.6640625" style="2" customWidth="1"/>
    <col min="1007" max="1007" width="8" style="2" customWidth="1"/>
    <col min="1008" max="1008" width="9.88671875" style="2" customWidth="1"/>
    <col min="1009" max="1009" width="6.44140625" style="2" customWidth="1"/>
    <col min="1010" max="1010" width="6.6640625" style="2" customWidth="1"/>
    <col min="1011" max="1011" width="6.77734375" style="2" customWidth="1"/>
    <col min="1012" max="1012" width="6.88671875" style="2" customWidth="1"/>
    <col min="1013" max="1014" width="7.77734375" style="2" customWidth="1"/>
    <col min="1015" max="1015" width="4.21875" style="2" customWidth="1"/>
    <col min="1016" max="1016" width="4.33203125" style="2" customWidth="1"/>
    <col min="1017" max="1017" width="5.44140625" style="2" customWidth="1"/>
    <col min="1018" max="1018" width="0.44140625" style="2" customWidth="1"/>
    <col min="1019" max="1257" width="8" style="2"/>
    <col min="1258" max="1258" width="0.44140625" style="2" customWidth="1"/>
    <col min="1259" max="1259" width="6.77734375" style="2" customWidth="1"/>
    <col min="1260" max="1260" width="27.33203125" style="2" customWidth="1"/>
    <col min="1261" max="1261" width="3.33203125" style="2" customWidth="1"/>
    <col min="1262" max="1262" width="6.6640625" style="2" customWidth="1"/>
    <col min="1263" max="1263" width="8" style="2" customWidth="1"/>
    <col min="1264" max="1264" width="9.88671875" style="2" customWidth="1"/>
    <col min="1265" max="1265" width="6.44140625" style="2" customWidth="1"/>
    <col min="1266" max="1266" width="6.6640625" style="2" customWidth="1"/>
    <col min="1267" max="1267" width="6.77734375" style="2" customWidth="1"/>
    <col min="1268" max="1268" width="6.88671875" style="2" customWidth="1"/>
    <col min="1269" max="1270" width="7.77734375" style="2" customWidth="1"/>
    <col min="1271" max="1271" width="4.21875" style="2" customWidth="1"/>
    <col min="1272" max="1272" width="4.33203125" style="2" customWidth="1"/>
    <col min="1273" max="1273" width="5.44140625" style="2" customWidth="1"/>
    <col min="1274" max="1274" width="0.44140625" style="2" customWidth="1"/>
    <col min="1275" max="1513" width="8" style="2"/>
    <col min="1514" max="1514" width="0.44140625" style="2" customWidth="1"/>
    <col min="1515" max="1515" width="6.77734375" style="2" customWidth="1"/>
    <col min="1516" max="1516" width="27.33203125" style="2" customWidth="1"/>
    <col min="1517" max="1517" width="3.33203125" style="2" customWidth="1"/>
    <col min="1518" max="1518" width="6.6640625" style="2" customWidth="1"/>
    <col min="1519" max="1519" width="8" style="2" customWidth="1"/>
    <col min="1520" max="1520" width="9.88671875" style="2" customWidth="1"/>
    <col min="1521" max="1521" width="6.44140625" style="2" customWidth="1"/>
    <col min="1522" max="1522" width="6.6640625" style="2" customWidth="1"/>
    <col min="1523" max="1523" width="6.77734375" style="2" customWidth="1"/>
    <col min="1524" max="1524" width="6.88671875" style="2" customWidth="1"/>
    <col min="1525" max="1526" width="7.77734375" style="2" customWidth="1"/>
    <col min="1527" max="1527" width="4.21875" style="2" customWidth="1"/>
    <col min="1528" max="1528" width="4.33203125" style="2" customWidth="1"/>
    <col min="1529" max="1529" width="5.44140625" style="2" customWidth="1"/>
    <col min="1530" max="1530" width="0.44140625" style="2" customWidth="1"/>
    <col min="1531" max="1769" width="8" style="2"/>
    <col min="1770" max="1770" width="0.44140625" style="2" customWidth="1"/>
    <col min="1771" max="1771" width="6.77734375" style="2" customWidth="1"/>
    <col min="1772" max="1772" width="27.33203125" style="2" customWidth="1"/>
    <col min="1773" max="1773" width="3.33203125" style="2" customWidth="1"/>
    <col min="1774" max="1774" width="6.6640625" style="2" customWidth="1"/>
    <col min="1775" max="1775" width="8" style="2" customWidth="1"/>
    <col min="1776" max="1776" width="9.88671875" style="2" customWidth="1"/>
    <col min="1777" max="1777" width="6.44140625" style="2" customWidth="1"/>
    <col min="1778" max="1778" width="6.6640625" style="2" customWidth="1"/>
    <col min="1779" max="1779" width="6.77734375" style="2" customWidth="1"/>
    <col min="1780" max="1780" width="6.88671875" style="2" customWidth="1"/>
    <col min="1781" max="1782" width="7.77734375" style="2" customWidth="1"/>
    <col min="1783" max="1783" width="4.21875" style="2" customWidth="1"/>
    <col min="1784" max="1784" width="4.33203125" style="2" customWidth="1"/>
    <col min="1785" max="1785" width="5.44140625" style="2" customWidth="1"/>
    <col min="1786" max="1786" width="0.44140625" style="2" customWidth="1"/>
    <col min="1787" max="2025" width="8" style="2"/>
    <col min="2026" max="2026" width="0.44140625" style="2" customWidth="1"/>
    <col min="2027" max="2027" width="6.77734375" style="2" customWidth="1"/>
    <col min="2028" max="2028" width="27.33203125" style="2" customWidth="1"/>
    <col min="2029" max="2029" width="3.33203125" style="2" customWidth="1"/>
    <col min="2030" max="2030" width="6.6640625" style="2" customWidth="1"/>
    <col min="2031" max="2031" width="8" style="2" customWidth="1"/>
    <col min="2032" max="2032" width="9.88671875" style="2" customWidth="1"/>
    <col min="2033" max="2033" width="6.44140625" style="2" customWidth="1"/>
    <col min="2034" max="2034" width="6.6640625" style="2" customWidth="1"/>
    <col min="2035" max="2035" width="6.77734375" style="2" customWidth="1"/>
    <col min="2036" max="2036" width="6.88671875" style="2" customWidth="1"/>
    <col min="2037" max="2038" width="7.77734375" style="2" customWidth="1"/>
    <col min="2039" max="2039" width="4.21875" style="2" customWidth="1"/>
    <col min="2040" max="2040" width="4.33203125" style="2" customWidth="1"/>
    <col min="2041" max="2041" width="5.44140625" style="2" customWidth="1"/>
    <col min="2042" max="2042" width="0.44140625" style="2" customWidth="1"/>
    <col min="2043" max="2281" width="8" style="2"/>
    <col min="2282" max="2282" width="0.44140625" style="2" customWidth="1"/>
    <col min="2283" max="2283" width="6.77734375" style="2" customWidth="1"/>
    <col min="2284" max="2284" width="27.33203125" style="2" customWidth="1"/>
    <col min="2285" max="2285" width="3.33203125" style="2" customWidth="1"/>
    <col min="2286" max="2286" width="6.6640625" style="2" customWidth="1"/>
    <col min="2287" max="2287" width="8" style="2" customWidth="1"/>
    <col min="2288" max="2288" width="9.88671875" style="2" customWidth="1"/>
    <col min="2289" max="2289" width="6.44140625" style="2" customWidth="1"/>
    <col min="2290" max="2290" width="6.6640625" style="2" customWidth="1"/>
    <col min="2291" max="2291" width="6.77734375" style="2" customWidth="1"/>
    <col min="2292" max="2292" width="6.88671875" style="2" customWidth="1"/>
    <col min="2293" max="2294" width="7.77734375" style="2" customWidth="1"/>
    <col min="2295" max="2295" width="4.21875" style="2" customWidth="1"/>
    <col min="2296" max="2296" width="4.33203125" style="2" customWidth="1"/>
    <col min="2297" max="2297" width="5.44140625" style="2" customWidth="1"/>
    <col min="2298" max="2298" width="0.44140625" style="2" customWidth="1"/>
    <col min="2299" max="2537" width="8" style="2"/>
    <col min="2538" max="2538" width="0.44140625" style="2" customWidth="1"/>
    <col min="2539" max="2539" width="6.77734375" style="2" customWidth="1"/>
    <col min="2540" max="2540" width="27.33203125" style="2" customWidth="1"/>
    <col min="2541" max="2541" width="3.33203125" style="2" customWidth="1"/>
    <col min="2542" max="2542" width="6.6640625" style="2" customWidth="1"/>
    <col min="2543" max="2543" width="8" style="2" customWidth="1"/>
    <col min="2544" max="2544" width="9.88671875" style="2" customWidth="1"/>
    <col min="2545" max="2545" width="6.44140625" style="2" customWidth="1"/>
    <col min="2546" max="2546" width="6.6640625" style="2" customWidth="1"/>
    <col min="2547" max="2547" width="6.77734375" style="2" customWidth="1"/>
    <col min="2548" max="2548" width="6.88671875" style="2" customWidth="1"/>
    <col min="2549" max="2550" width="7.77734375" style="2" customWidth="1"/>
    <col min="2551" max="2551" width="4.21875" style="2" customWidth="1"/>
    <col min="2552" max="2552" width="4.33203125" style="2" customWidth="1"/>
    <col min="2553" max="2553" width="5.44140625" style="2" customWidth="1"/>
    <col min="2554" max="2554" width="0.44140625" style="2" customWidth="1"/>
    <col min="2555" max="2793" width="8" style="2"/>
    <col min="2794" max="2794" width="0.44140625" style="2" customWidth="1"/>
    <col min="2795" max="2795" width="6.77734375" style="2" customWidth="1"/>
    <col min="2796" max="2796" width="27.33203125" style="2" customWidth="1"/>
    <col min="2797" max="2797" width="3.33203125" style="2" customWidth="1"/>
    <col min="2798" max="2798" width="6.6640625" style="2" customWidth="1"/>
    <col min="2799" max="2799" width="8" style="2" customWidth="1"/>
    <col min="2800" max="2800" width="9.88671875" style="2" customWidth="1"/>
    <col min="2801" max="2801" width="6.44140625" style="2" customWidth="1"/>
    <col min="2802" max="2802" width="6.6640625" style="2" customWidth="1"/>
    <col min="2803" max="2803" width="6.77734375" style="2" customWidth="1"/>
    <col min="2804" max="2804" width="6.88671875" style="2" customWidth="1"/>
    <col min="2805" max="2806" width="7.77734375" style="2" customWidth="1"/>
    <col min="2807" max="2807" width="4.21875" style="2" customWidth="1"/>
    <col min="2808" max="2808" width="4.33203125" style="2" customWidth="1"/>
    <col min="2809" max="2809" width="5.44140625" style="2" customWidth="1"/>
    <col min="2810" max="2810" width="0.44140625" style="2" customWidth="1"/>
    <col min="2811" max="3049" width="8" style="2"/>
    <col min="3050" max="3050" width="0.44140625" style="2" customWidth="1"/>
    <col min="3051" max="3051" width="6.77734375" style="2" customWidth="1"/>
    <col min="3052" max="3052" width="27.33203125" style="2" customWidth="1"/>
    <col min="3053" max="3053" width="3.33203125" style="2" customWidth="1"/>
    <col min="3054" max="3054" width="6.6640625" style="2" customWidth="1"/>
    <col min="3055" max="3055" width="8" style="2" customWidth="1"/>
    <col min="3056" max="3056" width="9.88671875" style="2" customWidth="1"/>
    <col min="3057" max="3057" width="6.44140625" style="2" customWidth="1"/>
    <col min="3058" max="3058" width="6.6640625" style="2" customWidth="1"/>
    <col min="3059" max="3059" width="6.77734375" style="2" customWidth="1"/>
    <col min="3060" max="3060" width="6.88671875" style="2" customWidth="1"/>
    <col min="3061" max="3062" width="7.77734375" style="2" customWidth="1"/>
    <col min="3063" max="3063" width="4.21875" style="2" customWidth="1"/>
    <col min="3064" max="3064" width="4.33203125" style="2" customWidth="1"/>
    <col min="3065" max="3065" width="5.44140625" style="2" customWidth="1"/>
    <col min="3066" max="3066" width="0.44140625" style="2" customWidth="1"/>
    <col min="3067" max="3305" width="8" style="2"/>
    <col min="3306" max="3306" width="0.44140625" style="2" customWidth="1"/>
    <col min="3307" max="3307" width="6.77734375" style="2" customWidth="1"/>
    <col min="3308" max="3308" width="27.33203125" style="2" customWidth="1"/>
    <col min="3309" max="3309" width="3.33203125" style="2" customWidth="1"/>
    <col min="3310" max="3310" width="6.6640625" style="2" customWidth="1"/>
    <col min="3311" max="3311" width="8" style="2" customWidth="1"/>
    <col min="3312" max="3312" width="9.88671875" style="2" customWidth="1"/>
    <col min="3313" max="3313" width="6.44140625" style="2" customWidth="1"/>
    <col min="3314" max="3314" width="6.6640625" style="2" customWidth="1"/>
    <col min="3315" max="3315" width="6.77734375" style="2" customWidth="1"/>
    <col min="3316" max="3316" width="6.88671875" style="2" customWidth="1"/>
    <col min="3317" max="3318" width="7.77734375" style="2" customWidth="1"/>
    <col min="3319" max="3319" width="4.21875" style="2" customWidth="1"/>
    <col min="3320" max="3320" width="4.33203125" style="2" customWidth="1"/>
    <col min="3321" max="3321" width="5.44140625" style="2" customWidth="1"/>
    <col min="3322" max="3322" width="0.44140625" style="2" customWidth="1"/>
    <col min="3323" max="3561" width="8" style="2"/>
    <col min="3562" max="3562" width="0.44140625" style="2" customWidth="1"/>
    <col min="3563" max="3563" width="6.77734375" style="2" customWidth="1"/>
    <col min="3564" max="3564" width="27.33203125" style="2" customWidth="1"/>
    <col min="3565" max="3565" width="3.33203125" style="2" customWidth="1"/>
    <col min="3566" max="3566" width="6.6640625" style="2" customWidth="1"/>
    <col min="3567" max="3567" width="8" style="2" customWidth="1"/>
    <col min="3568" max="3568" width="9.88671875" style="2" customWidth="1"/>
    <col min="3569" max="3569" width="6.44140625" style="2" customWidth="1"/>
    <col min="3570" max="3570" width="6.6640625" style="2" customWidth="1"/>
    <col min="3571" max="3571" width="6.77734375" style="2" customWidth="1"/>
    <col min="3572" max="3572" width="6.88671875" style="2" customWidth="1"/>
    <col min="3573" max="3574" width="7.77734375" style="2" customWidth="1"/>
    <col min="3575" max="3575" width="4.21875" style="2" customWidth="1"/>
    <col min="3576" max="3576" width="4.33203125" style="2" customWidth="1"/>
    <col min="3577" max="3577" width="5.44140625" style="2" customWidth="1"/>
    <col min="3578" max="3578" width="0.44140625" style="2" customWidth="1"/>
    <col min="3579" max="3817" width="8" style="2"/>
    <col min="3818" max="3818" width="0.44140625" style="2" customWidth="1"/>
    <col min="3819" max="3819" width="6.77734375" style="2" customWidth="1"/>
    <col min="3820" max="3820" width="27.33203125" style="2" customWidth="1"/>
    <col min="3821" max="3821" width="3.33203125" style="2" customWidth="1"/>
    <col min="3822" max="3822" width="6.6640625" style="2" customWidth="1"/>
    <col min="3823" max="3823" width="8" style="2" customWidth="1"/>
    <col min="3824" max="3824" width="9.88671875" style="2" customWidth="1"/>
    <col min="3825" max="3825" width="6.44140625" style="2" customWidth="1"/>
    <col min="3826" max="3826" width="6.6640625" style="2" customWidth="1"/>
    <col min="3827" max="3827" width="6.77734375" style="2" customWidth="1"/>
    <col min="3828" max="3828" width="6.88671875" style="2" customWidth="1"/>
    <col min="3829" max="3830" width="7.77734375" style="2" customWidth="1"/>
    <col min="3831" max="3831" width="4.21875" style="2" customWidth="1"/>
    <col min="3832" max="3832" width="4.33203125" style="2" customWidth="1"/>
    <col min="3833" max="3833" width="5.44140625" style="2" customWidth="1"/>
    <col min="3834" max="3834" width="0.44140625" style="2" customWidth="1"/>
    <col min="3835" max="4073" width="8" style="2"/>
    <col min="4074" max="4074" width="0.44140625" style="2" customWidth="1"/>
    <col min="4075" max="4075" width="6.77734375" style="2" customWidth="1"/>
    <col min="4076" max="4076" width="27.33203125" style="2" customWidth="1"/>
    <col min="4077" max="4077" width="3.33203125" style="2" customWidth="1"/>
    <col min="4078" max="4078" width="6.6640625" style="2" customWidth="1"/>
    <col min="4079" max="4079" width="8" style="2" customWidth="1"/>
    <col min="4080" max="4080" width="9.88671875" style="2" customWidth="1"/>
    <col min="4081" max="4081" width="6.44140625" style="2" customWidth="1"/>
    <col min="4082" max="4082" width="6.6640625" style="2" customWidth="1"/>
    <col min="4083" max="4083" width="6.77734375" style="2" customWidth="1"/>
    <col min="4084" max="4084" width="6.88671875" style="2" customWidth="1"/>
    <col min="4085" max="4086" width="7.77734375" style="2" customWidth="1"/>
    <col min="4087" max="4087" width="4.21875" style="2" customWidth="1"/>
    <col min="4088" max="4088" width="4.33203125" style="2" customWidth="1"/>
    <col min="4089" max="4089" width="5.44140625" style="2" customWidth="1"/>
    <col min="4090" max="4090" width="0.44140625" style="2" customWidth="1"/>
    <col min="4091" max="4329" width="8" style="2"/>
    <col min="4330" max="4330" width="0.44140625" style="2" customWidth="1"/>
    <col min="4331" max="4331" width="6.77734375" style="2" customWidth="1"/>
    <col min="4332" max="4332" width="27.33203125" style="2" customWidth="1"/>
    <col min="4333" max="4333" width="3.33203125" style="2" customWidth="1"/>
    <col min="4334" max="4334" width="6.6640625" style="2" customWidth="1"/>
    <col min="4335" max="4335" width="8" style="2" customWidth="1"/>
    <col min="4336" max="4336" width="9.88671875" style="2" customWidth="1"/>
    <col min="4337" max="4337" width="6.44140625" style="2" customWidth="1"/>
    <col min="4338" max="4338" width="6.6640625" style="2" customWidth="1"/>
    <col min="4339" max="4339" width="6.77734375" style="2" customWidth="1"/>
    <col min="4340" max="4340" width="6.88671875" style="2" customWidth="1"/>
    <col min="4341" max="4342" width="7.77734375" style="2" customWidth="1"/>
    <col min="4343" max="4343" width="4.21875" style="2" customWidth="1"/>
    <col min="4344" max="4344" width="4.33203125" style="2" customWidth="1"/>
    <col min="4345" max="4345" width="5.44140625" style="2" customWidth="1"/>
    <col min="4346" max="4346" width="0.44140625" style="2" customWidth="1"/>
    <col min="4347" max="4585" width="8" style="2"/>
    <col min="4586" max="4586" width="0.44140625" style="2" customWidth="1"/>
    <col min="4587" max="4587" width="6.77734375" style="2" customWidth="1"/>
    <col min="4588" max="4588" width="27.33203125" style="2" customWidth="1"/>
    <col min="4589" max="4589" width="3.33203125" style="2" customWidth="1"/>
    <col min="4590" max="4590" width="6.6640625" style="2" customWidth="1"/>
    <col min="4591" max="4591" width="8" style="2" customWidth="1"/>
    <col min="4592" max="4592" width="9.88671875" style="2" customWidth="1"/>
    <col min="4593" max="4593" width="6.44140625" style="2" customWidth="1"/>
    <col min="4594" max="4594" width="6.6640625" style="2" customWidth="1"/>
    <col min="4595" max="4595" width="6.77734375" style="2" customWidth="1"/>
    <col min="4596" max="4596" width="6.88671875" style="2" customWidth="1"/>
    <col min="4597" max="4598" width="7.77734375" style="2" customWidth="1"/>
    <col min="4599" max="4599" width="4.21875" style="2" customWidth="1"/>
    <col min="4600" max="4600" width="4.33203125" style="2" customWidth="1"/>
    <col min="4601" max="4601" width="5.44140625" style="2" customWidth="1"/>
    <col min="4602" max="4602" width="0.44140625" style="2" customWidth="1"/>
    <col min="4603" max="4841" width="8" style="2"/>
    <col min="4842" max="4842" width="0.44140625" style="2" customWidth="1"/>
    <col min="4843" max="4843" width="6.77734375" style="2" customWidth="1"/>
    <col min="4844" max="4844" width="27.33203125" style="2" customWidth="1"/>
    <col min="4845" max="4845" width="3.33203125" style="2" customWidth="1"/>
    <col min="4846" max="4846" width="6.6640625" style="2" customWidth="1"/>
    <col min="4847" max="4847" width="8" style="2" customWidth="1"/>
    <col min="4848" max="4848" width="9.88671875" style="2" customWidth="1"/>
    <col min="4849" max="4849" width="6.44140625" style="2" customWidth="1"/>
    <col min="4850" max="4850" width="6.6640625" style="2" customWidth="1"/>
    <col min="4851" max="4851" width="6.77734375" style="2" customWidth="1"/>
    <col min="4852" max="4852" width="6.88671875" style="2" customWidth="1"/>
    <col min="4853" max="4854" width="7.77734375" style="2" customWidth="1"/>
    <col min="4855" max="4855" width="4.21875" style="2" customWidth="1"/>
    <col min="4856" max="4856" width="4.33203125" style="2" customWidth="1"/>
    <col min="4857" max="4857" width="5.44140625" style="2" customWidth="1"/>
    <col min="4858" max="4858" width="0.44140625" style="2" customWidth="1"/>
    <col min="4859" max="5097" width="8" style="2"/>
    <col min="5098" max="5098" width="0.44140625" style="2" customWidth="1"/>
    <col min="5099" max="5099" width="6.77734375" style="2" customWidth="1"/>
    <col min="5100" max="5100" width="27.33203125" style="2" customWidth="1"/>
    <col min="5101" max="5101" width="3.33203125" style="2" customWidth="1"/>
    <col min="5102" max="5102" width="6.6640625" style="2" customWidth="1"/>
    <col min="5103" max="5103" width="8" style="2" customWidth="1"/>
    <col min="5104" max="5104" width="9.88671875" style="2" customWidth="1"/>
    <col min="5105" max="5105" width="6.44140625" style="2" customWidth="1"/>
    <col min="5106" max="5106" width="6.6640625" style="2" customWidth="1"/>
    <col min="5107" max="5107" width="6.77734375" style="2" customWidth="1"/>
    <col min="5108" max="5108" width="6.88671875" style="2" customWidth="1"/>
    <col min="5109" max="5110" width="7.77734375" style="2" customWidth="1"/>
    <col min="5111" max="5111" width="4.21875" style="2" customWidth="1"/>
    <col min="5112" max="5112" width="4.33203125" style="2" customWidth="1"/>
    <col min="5113" max="5113" width="5.44140625" style="2" customWidth="1"/>
    <col min="5114" max="5114" width="0.44140625" style="2" customWidth="1"/>
    <col min="5115" max="5353" width="8" style="2"/>
    <col min="5354" max="5354" width="0.44140625" style="2" customWidth="1"/>
    <col min="5355" max="5355" width="6.77734375" style="2" customWidth="1"/>
    <col min="5356" max="5356" width="27.33203125" style="2" customWidth="1"/>
    <col min="5357" max="5357" width="3.33203125" style="2" customWidth="1"/>
    <col min="5358" max="5358" width="6.6640625" style="2" customWidth="1"/>
    <col min="5359" max="5359" width="8" style="2" customWidth="1"/>
    <col min="5360" max="5360" width="9.88671875" style="2" customWidth="1"/>
    <col min="5361" max="5361" width="6.44140625" style="2" customWidth="1"/>
    <col min="5362" max="5362" width="6.6640625" style="2" customWidth="1"/>
    <col min="5363" max="5363" width="6.77734375" style="2" customWidth="1"/>
    <col min="5364" max="5364" width="6.88671875" style="2" customWidth="1"/>
    <col min="5365" max="5366" width="7.77734375" style="2" customWidth="1"/>
    <col min="5367" max="5367" width="4.21875" style="2" customWidth="1"/>
    <col min="5368" max="5368" width="4.33203125" style="2" customWidth="1"/>
    <col min="5369" max="5369" width="5.44140625" style="2" customWidth="1"/>
    <col min="5370" max="5370" width="0.44140625" style="2" customWidth="1"/>
    <col min="5371" max="5609" width="8" style="2"/>
    <col min="5610" max="5610" width="0.44140625" style="2" customWidth="1"/>
    <col min="5611" max="5611" width="6.77734375" style="2" customWidth="1"/>
    <col min="5612" max="5612" width="27.33203125" style="2" customWidth="1"/>
    <col min="5613" max="5613" width="3.33203125" style="2" customWidth="1"/>
    <col min="5614" max="5614" width="6.6640625" style="2" customWidth="1"/>
    <col min="5615" max="5615" width="8" style="2" customWidth="1"/>
    <col min="5616" max="5616" width="9.88671875" style="2" customWidth="1"/>
    <col min="5617" max="5617" width="6.44140625" style="2" customWidth="1"/>
    <col min="5618" max="5618" width="6.6640625" style="2" customWidth="1"/>
    <col min="5619" max="5619" width="6.77734375" style="2" customWidth="1"/>
    <col min="5620" max="5620" width="6.88671875" style="2" customWidth="1"/>
    <col min="5621" max="5622" width="7.77734375" style="2" customWidth="1"/>
    <col min="5623" max="5623" width="4.21875" style="2" customWidth="1"/>
    <col min="5624" max="5624" width="4.33203125" style="2" customWidth="1"/>
    <col min="5625" max="5625" width="5.44140625" style="2" customWidth="1"/>
    <col min="5626" max="5626" width="0.44140625" style="2" customWidth="1"/>
    <col min="5627" max="5865" width="8" style="2"/>
    <col min="5866" max="5866" width="0.44140625" style="2" customWidth="1"/>
    <col min="5867" max="5867" width="6.77734375" style="2" customWidth="1"/>
    <col min="5868" max="5868" width="27.33203125" style="2" customWidth="1"/>
    <col min="5869" max="5869" width="3.33203125" style="2" customWidth="1"/>
    <col min="5870" max="5870" width="6.6640625" style="2" customWidth="1"/>
    <col min="5871" max="5871" width="8" style="2" customWidth="1"/>
    <col min="5872" max="5872" width="9.88671875" style="2" customWidth="1"/>
    <col min="5873" max="5873" width="6.44140625" style="2" customWidth="1"/>
    <col min="5874" max="5874" width="6.6640625" style="2" customWidth="1"/>
    <col min="5875" max="5875" width="6.77734375" style="2" customWidth="1"/>
    <col min="5876" max="5876" width="6.88671875" style="2" customWidth="1"/>
    <col min="5877" max="5878" width="7.77734375" style="2" customWidth="1"/>
    <col min="5879" max="5879" width="4.21875" style="2" customWidth="1"/>
    <col min="5880" max="5880" width="4.33203125" style="2" customWidth="1"/>
    <col min="5881" max="5881" width="5.44140625" style="2" customWidth="1"/>
    <col min="5882" max="5882" width="0.44140625" style="2" customWidth="1"/>
    <col min="5883" max="6121" width="8" style="2"/>
    <col min="6122" max="6122" width="0.44140625" style="2" customWidth="1"/>
    <col min="6123" max="6123" width="6.77734375" style="2" customWidth="1"/>
    <col min="6124" max="6124" width="27.33203125" style="2" customWidth="1"/>
    <col min="6125" max="6125" width="3.33203125" style="2" customWidth="1"/>
    <col min="6126" max="6126" width="6.6640625" style="2" customWidth="1"/>
    <col min="6127" max="6127" width="8" style="2" customWidth="1"/>
    <col min="6128" max="6128" width="9.88671875" style="2" customWidth="1"/>
    <col min="6129" max="6129" width="6.44140625" style="2" customWidth="1"/>
    <col min="6130" max="6130" width="6.6640625" style="2" customWidth="1"/>
    <col min="6131" max="6131" width="6.77734375" style="2" customWidth="1"/>
    <col min="6132" max="6132" width="6.88671875" style="2" customWidth="1"/>
    <col min="6133" max="6134" width="7.77734375" style="2" customWidth="1"/>
    <col min="6135" max="6135" width="4.21875" style="2" customWidth="1"/>
    <col min="6136" max="6136" width="4.33203125" style="2" customWidth="1"/>
    <col min="6137" max="6137" width="5.44140625" style="2" customWidth="1"/>
    <col min="6138" max="6138" width="0.44140625" style="2" customWidth="1"/>
    <col min="6139" max="6377" width="8" style="2"/>
    <col min="6378" max="6378" width="0.44140625" style="2" customWidth="1"/>
    <col min="6379" max="6379" width="6.77734375" style="2" customWidth="1"/>
    <col min="6380" max="6380" width="27.33203125" style="2" customWidth="1"/>
    <col min="6381" max="6381" width="3.33203125" style="2" customWidth="1"/>
    <col min="6382" max="6382" width="6.6640625" style="2" customWidth="1"/>
    <col min="6383" max="6383" width="8" style="2" customWidth="1"/>
    <col min="6384" max="6384" width="9.88671875" style="2" customWidth="1"/>
    <col min="6385" max="6385" width="6.44140625" style="2" customWidth="1"/>
    <col min="6386" max="6386" width="6.6640625" style="2" customWidth="1"/>
    <col min="6387" max="6387" width="6.77734375" style="2" customWidth="1"/>
    <col min="6388" max="6388" width="6.88671875" style="2" customWidth="1"/>
    <col min="6389" max="6390" width="7.77734375" style="2" customWidth="1"/>
    <col min="6391" max="6391" width="4.21875" style="2" customWidth="1"/>
    <col min="6392" max="6392" width="4.33203125" style="2" customWidth="1"/>
    <col min="6393" max="6393" width="5.44140625" style="2" customWidth="1"/>
    <col min="6394" max="6394" width="0.44140625" style="2" customWidth="1"/>
    <col min="6395" max="6633" width="8" style="2"/>
    <col min="6634" max="6634" width="0.44140625" style="2" customWidth="1"/>
    <col min="6635" max="6635" width="6.77734375" style="2" customWidth="1"/>
    <col min="6636" max="6636" width="27.33203125" style="2" customWidth="1"/>
    <col min="6637" max="6637" width="3.33203125" style="2" customWidth="1"/>
    <col min="6638" max="6638" width="6.6640625" style="2" customWidth="1"/>
    <col min="6639" max="6639" width="8" style="2" customWidth="1"/>
    <col min="6640" max="6640" width="9.88671875" style="2" customWidth="1"/>
    <col min="6641" max="6641" width="6.44140625" style="2" customWidth="1"/>
    <col min="6642" max="6642" width="6.6640625" style="2" customWidth="1"/>
    <col min="6643" max="6643" width="6.77734375" style="2" customWidth="1"/>
    <col min="6644" max="6644" width="6.88671875" style="2" customWidth="1"/>
    <col min="6645" max="6646" width="7.77734375" style="2" customWidth="1"/>
    <col min="6647" max="6647" width="4.21875" style="2" customWidth="1"/>
    <col min="6648" max="6648" width="4.33203125" style="2" customWidth="1"/>
    <col min="6649" max="6649" width="5.44140625" style="2" customWidth="1"/>
    <col min="6650" max="6650" width="0.44140625" style="2" customWidth="1"/>
    <col min="6651" max="6889" width="8" style="2"/>
    <col min="6890" max="6890" width="0.44140625" style="2" customWidth="1"/>
    <col min="6891" max="6891" width="6.77734375" style="2" customWidth="1"/>
    <col min="6892" max="6892" width="27.33203125" style="2" customWidth="1"/>
    <col min="6893" max="6893" width="3.33203125" style="2" customWidth="1"/>
    <col min="6894" max="6894" width="6.6640625" style="2" customWidth="1"/>
    <col min="6895" max="6895" width="8" style="2" customWidth="1"/>
    <col min="6896" max="6896" width="9.88671875" style="2" customWidth="1"/>
    <col min="6897" max="6897" width="6.44140625" style="2" customWidth="1"/>
    <col min="6898" max="6898" width="6.6640625" style="2" customWidth="1"/>
    <col min="6899" max="6899" width="6.77734375" style="2" customWidth="1"/>
    <col min="6900" max="6900" width="6.88671875" style="2" customWidth="1"/>
    <col min="6901" max="6902" width="7.77734375" style="2" customWidth="1"/>
    <col min="6903" max="6903" width="4.21875" style="2" customWidth="1"/>
    <col min="6904" max="6904" width="4.33203125" style="2" customWidth="1"/>
    <col min="6905" max="6905" width="5.44140625" style="2" customWidth="1"/>
    <col min="6906" max="6906" width="0.44140625" style="2" customWidth="1"/>
    <col min="6907" max="7145" width="8" style="2"/>
    <col min="7146" max="7146" width="0.44140625" style="2" customWidth="1"/>
    <col min="7147" max="7147" width="6.77734375" style="2" customWidth="1"/>
    <col min="7148" max="7148" width="27.33203125" style="2" customWidth="1"/>
    <col min="7149" max="7149" width="3.33203125" style="2" customWidth="1"/>
    <col min="7150" max="7150" width="6.6640625" style="2" customWidth="1"/>
    <col min="7151" max="7151" width="8" style="2" customWidth="1"/>
    <col min="7152" max="7152" width="9.88671875" style="2" customWidth="1"/>
    <col min="7153" max="7153" width="6.44140625" style="2" customWidth="1"/>
    <col min="7154" max="7154" width="6.6640625" style="2" customWidth="1"/>
    <col min="7155" max="7155" width="6.77734375" style="2" customWidth="1"/>
    <col min="7156" max="7156" width="6.88671875" style="2" customWidth="1"/>
    <col min="7157" max="7158" width="7.77734375" style="2" customWidth="1"/>
    <col min="7159" max="7159" width="4.21875" style="2" customWidth="1"/>
    <col min="7160" max="7160" width="4.33203125" style="2" customWidth="1"/>
    <col min="7161" max="7161" width="5.44140625" style="2" customWidth="1"/>
    <col min="7162" max="7162" width="0.44140625" style="2" customWidth="1"/>
    <col min="7163" max="7401" width="8" style="2"/>
    <col min="7402" max="7402" width="0.44140625" style="2" customWidth="1"/>
    <col min="7403" max="7403" width="6.77734375" style="2" customWidth="1"/>
    <col min="7404" max="7404" width="27.33203125" style="2" customWidth="1"/>
    <col min="7405" max="7405" width="3.33203125" style="2" customWidth="1"/>
    <col min="7406" max="7406" width="6.6640625" style="2" customWidth="1"/>
    <col min="7407" max="7407" width="8" style="2" customWidth="1"/>
    <col min="7408" max="7408" width="9.88671875" style="2" customWidth="1"/>
    <col min="7409" max="7409" width="6.44140625" style="2" customWidth="1"/>
    <col min="7410" max="7410" width="6.6640625" style="2" customWidth="1"/>
    <col min="7411" max="7411" width="6.77734375" style="2" customWidth="1"/>
    <col min="7412" max="7412" width="6.88671875" style="2" customWidth="1"/>
    <col min="7413" max="7414" width="7.77734375" style="2" customWidth="1"/>
    <col min="7415" max="7415" width="4.21875" style="2" customWidth="1"/>
    <col min="7416" max="7416" width="4.33203125" style="2" customWidth="1"/>
    <col min="7417" max="7417" width="5.44140625" style="2" customWidth="1"/>
    <col min="7418" max="7418" width="0.44140625" style="2" customWidth="1"/>
    <col min="7419" max="7657" width="8" style="2"/>
    <col min="7658" max="7658" width="0.44140625" style="2" customWidth="1"/>
    <col min="7659" max="7659" width="6.77734375" style="2" customWidth="1"/>
    <col min="7660" max="7660" width="27.33203125" style="2" customWidth="1"/>
    <col min="7661" max="7661" width="3.33203125" style="2" customWidth="1"/>
    <col min="7662" max="7662" width="6.6640625" style="2" customWidth="1"/>
    <col min="7663" max="7663" width="8" style="2" customWidth="1"/>
    <col min="7664" max="7664" width="9.88671875" style="2" customWidth="1"/>
    <col min="7665" max="7665" width="6.44140625" style="2" customWidth="1"/>
    <col min="7666" max="7666" width="6.6640625" style="2" customWidth="1"/>
    <col min="7667" max="7667" width="6.77734375" style="2" customWidth="1"/>
    <col min="7668" max="7668" width="6.88671875" style="2" customWidth="1"/>
    <col min="7669" max="7670" width="7.77734375" style="2" customWidth="1"/>
    <col min="7671" max="7671" width="4.21875" style="2" customWidth="1"/>
    <col min="7672" max="7672" width="4.33203125" style="2" customWidth="1"/>
    <col min="7673" max="7673" width="5.44140625" style="2" customWidth="1"/>
    <col min="7674" max="7674" width="0.44140625" style="2" customWidth="1"/>
    <col min="7675" max="7913" width="8" style="2"/>
    <col min="7914" max="7914" width="0.44140625" style="2" customWidth="1"/>
    <col min="7915" max="7915" width="6.77734375" style="2" customWidth="1"/>
    <col min="7916" max="7916" width="27.33203125" style="2" customWidth="1"/>
    <col min="7917" max="7917" width="3.33203125" style="2" customWidth="1"/>
    <col min="7918" max="7918" width="6.6640625" style="2" customWidth="1"/>
    <col min="7919" max="7919" width="8" style="2" customWidth="1"/>
    <col min="7920" max="7920" width="9.88671875" style="2" customWidth="1"/>
    <col min="7921" max="7921" width="6.44140625" style="2" customWidth="1"/>
    <col min="7922" max="7922" width="6.6640625" style="2" customWidth="1"/>
    <col min="7923" max="7923" width="6.77734375" style="2" customWidth="1"/>
    <col min="7924" max="7924" width="6.88671875" style="2" customWidth="1"/>
    <col min="7925" max="7926" width="7.77734375" style="2" customWidth="1"/>
    <col min="7927" max="7927" width="4.21875" style="2" customWidth="1"/>
    <col min="7928" max="7928" width="4.33203125" style="2" customWidth="1"/>
    <col min="7929" max="7929" width="5.44140625" style="2" customWidth="1"/>
    <col min="7930" max="7930" width="0.44140625" style="2" customWidth="1"/>
    <col min="7931" max="8169" width="8" style="2"/>
    <col min="8170" max="8170" width="0.44140625" style="2" customWidth="1"/>
    <col min="8171" max="8171" width="6.77734375" style="2" customWidth="1"/>
    <col min="8172" max="8172" width="27.33203125" style="2" customWidth="1"/>
    <col min="8173" max="8173" width="3.33203125" style="2" customWidth="1"/>
    <col min="8174" max="8174" width="6.6640625" style="2" customWidth="1"/>
    <col min="8175" max="8175" width="8" style="2" customWidth="1"/>
    <col min="8176" max="8176" width="9.88671875" style="2" customWidth="1"/>
    <col min="8177" max="8177" width="6.44140625" style="2" customWidth="1"/>
    <col min="8178" max="8178" width="6.6640625" style="2" customWidth="1"/>
    <col min="8179" max="8179" width="6.77734375" style="2" customWidth="1"/>
    <col min="8180" max="8180" width="6.88671875" style="2" customWidth="1"/>
    <col min="8181" max="8182" width="7.77734375" style="2" customWidth="1"/>
    <col min="8183" max="8183" width="4.21875" style="2" customWidth="1"/>
    <col min="8184" max="8184" width="4.33203125" style="2" customWidth="1"/>
    <col min="8185" max="8185" width="5.44140625" style="2" customWidth="1"/>
    <col min="8186" max="8186" width="0.44140625" style="2" customWidth="1"/>
    <col min="8187" max="8425" width="8" style="2"/>
    <col min="8426" max="8426" width="0.44140625" style="2" customWidth="1"/>
    <col min="8427" max="8427" width="6.77734375" style="2" customWidth="1"/>
    <col min="8428" max="8428" width="27.33203125" style="2" customWidth="1"/>
    <col min="8429" max="8429" width="3.33203125" style="2" customWidth="1"/>
    <col min="8430" max="8430" width="6.6640625" style="2" customWidth="1"/>
    <col min="8431" max="8431" width="8" style="2" customWidth="1"/>
    <col min="8432" max="8432" width="9.88671875" style="2" customWidth="1"/>
    <col min="8433" max="8433" width="6.44140625" style="2" customWidth="1"/>
    <col min="8434" max="8434" width="6.6640625" style="2" customWidth="1"/>
    <col min="8435" max="8435" width="6.77734375" style="2" customWidth="1"/>
    <col min="8436" max="8436" width="6.88671875" style="2" customWidth="1"/>
    <col min="8437" max="8438" width="7.77734375" style="2" customWidth="1"/>
    <col min="8439" max="8439" width="4.21875" style="2" customWidth="1"/>
    <col min="8440" max="8440" width="4.33203125" style="2" customWidth="1"/>
    <col min="8441" max="8441" width="5.44140625" style="2" customWidth="1"/>
    <col min="8442" max="8442" width="0.44140625" style="2" customWidth="1"/>
    <col min="8443" max="8681" width="8" style="2"/>
    <col min="8682" max="8682" width="0.44140625" style="2" customWidth="1"/>
    <col min="8683" max="8683" width="6.77734375" style="2" customWidth="1"/>
    <col min="8684" max="8684" width="27.33203125" style="2" customWidth="1"/>
    <col min="8685" max="8685" width="3.33203125" style="2" customWidth="1"/>
    <col min="8686" max="8686" width="6.6640625" style="2" customWidth="1"/>
    <col min="8687" max="8687" width="8" style="2" customWidth="1"/>
    <col min="8688" max="8688" width="9.88671875" style="2" customWidth="1"/>
    <col min="8689" max="8689" width="6.44140625" style="2" customWidth="1"/>
    <col min="8690" max="8690" width="6.6640625" style="2" customWidth="1"/>
    <col min="8691" max="8691" width="6.77734375" style="2" customWidth="1"/>
    <col min="8692" max="8692" width="6.88671875" style="2" customWidth="1"/>
    <col min="8693" max="8694" width="7.77734375" style="2" customWidth="1"/>
    <col min="8695" max="8695" width="4.21875" style="2" customWidth="1"/>
    <col min="8696" max="8696" width="4.33203125" style="2" customWidth="1"/>
    <col min="8697" max="8697" width="5.44140625" style="2" customWidth="1"/>
    <col min="8698" max="8698" width="0.44140625" style="2" customWidth="1"/>
    <col min="8699" max="8937" width="8" style="2"/>
    <col min="8938" max="8938" width="0.44140625" style="2" customWidth="1"/>
    <col min="8939" max="8939" width="6.77734375" style="2" customWidth="1"/>
    <col min="8940" max="8940" width="27.33203125" style="2" customWidth="1"/>
    <col min="8941" max="8941" width="3.33203125" style="2" customWidth="1"/>
    <col min="8942" max="8942" width="6.6640625" style="2" customWidth="1"/>
    <col min="8943" max="8943" width="8" style="2" customWidth="1"/>
    <col min="8944" max="8944" width="9.88671875" style="2" customWidth="1"/>
    <col min="8945" max="8945" width="6.44140625" style="2" customWidth="1"/>
    <col min="8946" max="8946" width="6.6640625" style="2" customWidth="1"/>
    <col min="8947" max="8947" width="6.77734375" style="2" customWidth="1"/>
    <col min="8948" max="8948" width="6.88671875" style="2" customWidth="1"/>
    <col min="8949" max="8950" width="7.77734375" style="2" customWidth="1"/>
    <col min="8951" max="8951" width="4.21875" style="2" customWidth="1"/>
    <col min="8952" max="8952" width="4.33203125" style="2" customWidth="1"/>
    <col min="8953" max="8953" width="5.44140625" style="2" customWidth="1"/>
    <col min="8954" max="8954" width="0.44140625" style="2" customWidth="1"/>
    <col min="8955" max="9193" width="8" style="2"/>
    <col min="9194" max="9194" width="0.44140625" style="2" customWidth="1"/>
    <col min="9195" max="9195" width="6.77734375" style="2" customWidth="1"/>
    <col min="9196" max="9196" width="27.33203125" style="2" customWidth="1"/>
    <col min="9197" max="9197" width="3.33203125" style="2" customWidth="1"/>
    <col min="9198" max="9198" width="6.6640625" style="2" customWidth="1"/>
    <col min="9199" max="9199" width="8" style="2" customWidth="1"/>
    <col min="9200" max="9200" width="9.88671875" style="2" customWidth="1"/>
    <col min="9201" max="9201" width="6.44140625" style="2" customWidth="1"/>
    <col min="9202" max="9202" width="6.6640625" style="2" customWidth="1"/>
    <col min="9203" max="9203" width="6.77734375" style="2" customWidth="1"/>
    <col min="9204" max="9204" width="6.88671875" style="2" customWidth="1"/>
    <col min="9205" max="9206" width="7.77734375" style="2" customWidth="1"/>
    <col min="9207" max="9207" width="4.21875" style="2" customWidth="1"/>
    <col min="9208" max="9208" width="4.33203125" style="2" customWidth="1"/>
    <col min="9209" max="9209" width="5.44140625" style="2" customWidth="1"/>
    <col min="9210" max="9210" width="0.44140625" style="2" customWidth="1"/>
    <col min="9211" max="9449" width="8" style="2"/>
    <col min="9450" max="9450" width="0.44140625" style="2" customWidth="1"/>
    <col min="9451" max="9451" width="6.77734375" style="2" customWidth="1"/>
    <col min="9452" max="9452" width="27.33203125" style="2" customWidth="1"/>
    <col min="9453" max="9453" width="3.33203125" style="2" customWidth="1"/>
    <col min="9454" max="9454" width="6.6640625" style="2" customWidth="1"/>
    <col min="9455" max="9455" width="8" style="2" customWidth="1"/>
    <col min="9456" max="9456" width="9.88671875" style="2" customWidth="1"/>
    <col min="9457" max="9457" width="6.44140625" style="2" customWidth="1"/>
    <col min="9458" max="9458" width="6.6640625" style="2" customWidth="1"/>
    <col min="9459" max="9459" width="6.77734375" style="2" customWidth="1"/>
    <col min="9460" max="9460" width="6.88671875" style="2" customWidth="1"/>
    <col min="9461" max="9462" width="7.77734375" style="2" customWidth="1"/>
    <col min="9463" max="9463" width="4.21875" style="2" customWidth="1"/>
    <col min="9464" max="9464" width="4.33203125" style="2" customWidth="1"/>
    <col min="9465" max="9465" width="5.44140625" style="2" customWidth="1"/>
    <col min="9466" max="9466" width="0.44140625" style="2" customWidth="1"/>
    <col min="9467" max="9705" width="8" style="2"/>
    <col min="9706" max="9706" width="0.44140625" style="2" customWidth="1"/>
    <col min="9707" max="9707" width="6.77734375" style="2" customWidth="1"/>
    <col min="9708" max="9708" width="27.33203125" style="2" customWidth="1"/>
    <col min="9709" max="9709" width="3.33203125" style="2" customWidth="1"/>
    <col min="9710" max="9710" width="6.6640625" style="2" customWidth="1"/>
    <col min="9711" max="9711" width="8" style="2" customWidth="1"/>
    <col min="9712" max="9712" width="9.88671875" style="2" customWidth="1"/>
    <col min="9713" max="9713" width="6.44140625" style="2" customWidth="1"/>
    <col min="9714" max="9714" width="6.6640625" style="2" customWidth="1"/>
    <col min="9715" max="9715" width="6.77734375" style="2" customWidth="1"/>
    <col min="9716" max="9716" width="6.88671875" style="2" customWidth="1"/>
    <col min="9717" max="9718" width="7.77734375" style="2" customWidth="1"/>
    <col min="9719" max="9719" width="4.21875" style="2" customWidth="1"/>
    <col min="9720" max="9720" width="4.33203125" style="2" customWidth="1"/>
    <col min="9721" max="9721" width="5.44140625" style="2" customWidth="1"/>
    <col min="9722" max="9722" width="0.44140625" style="2" customWidth="1"/>
    <col min="9723" max="9961" width="8" style="2"/>
    <col min="9962" max="9962" width="0.44140625" style="2" customWidth="1"/>
    <col min="9963" max="9963" width="6.77734375" style="2" customWidth="1"/>
    <col min="9964" max="9964" width="27.33203125" style="2" customWidth="1"/>
    <col min="9965" max="9965" width="3.33203125" style="2" customWidth="1"/>
    <col min="9966" max="9966" width="6.6640625" style="2" customWidth="1"/>
    <col min="9967" max="9967" width="8" style="2" customWidth="1"/>
    <col min="9968" max="9968" width="9.88671875" style="2" customWidth="1"/>
    <col min="9969" max="9969" width="6.44140625" style="2" customWidth="1"/>
    <col min="9970" max="9970" width="6.6640625" style="2" customWidth="1"/>
    <col min="9971" max="9971" width="6.77734375" style="2" customWidth="1"/>
    <col min="9972" max="9972" width="6.88671875" style="2" customWidth="1"/>
    <col min="9973" max="9974" width="7.77734375" style="2" customWidth="1"/>
    <col min="9975" max="9975" width="4.21875" style="2" customWidth="1"/>
    <col min="9976" max="9976" width="4.33203125" style="2" customWidth="1"/>
    <col min="9977" max="9977" width="5.44140625" style="2" customWidth="1"/>
    <col min="9978" max="9978" width="0.44140625" style="2" customWidth="1"/>
    <col min="9979" max="10217" width="8" style="2"/>
    <col min="10218" max="10218" width="0.44140625" style="2" customWidth="1"/>
    <col min="10219" max="10219" width="6.77734375" style="2" customWidth="1"/>
    <col min="10220" max="10220" width="27.33203125" style="2" customWidth="1"/>
    <col min="10221" max="10221" width="3.33203125" style="2" customWidth="1"/>
    <col min="10222" max="10222" width="6.6640625" style="2" customWidth="1"/>
    <col min="10223" max="10223" width="8" style="2" customWidth="1"/>
    <col min="10224" max="10224" width="9.88671875" style="2" customWidth="1"/>
    <col min="10225" max="10225" width="6.44140625" style="2" customWidth="1"/>
    <col min="10226" max="10226" width="6.6640625" style="2" customWidth="1"/>
    <col min="10227" max="10227" width="6.77734375" style="2" customWidth="1"/>
    <col min="10228" max="10228" width="6.88671875" style="2" customWidth="1"/>
    <col min="10229" max="10230" width="7.77734375" style="2" customWidth="1"/>
    <col min="10231" max="10231" width="4.21875" style="2" customWidth="1"/>
    <col min="10232" max="10232" width="4.33203125" style="2" customWidth="1"/>
    <col min="10233" max="10233" width="5.44140625" style="2" customWidth="1"/>
    <col min="10234" max="10234" width="0.44140625" style="2" customWidth="1"/>
    <col min="10235" max="10473" width="8" style="2"/>
    <col min="10474" max="10474" width="0.44140625" style="2" customWidth="1"/>
    <col min="10475" max="10475" width="6.77734375" style="2" customWidth="1"/>
    <col min="10476" max="10476" width="27.33203125" style="2" customWidth="1"/>
    <col min="10477" max="10477" width="3.33203125" style="2" customWidth="1"/>
    <col min="10478" max="10478" width="6.6640625" style="2" customWidth="1"/>
    <col min="10479" max="10479" width="8" style="2" customWidth="1"/>
    <col min="10480" max="10480" width="9.88671875" style="2" customWidth="1"/>
    <col min="10481" max="10481" width="6.44140625" style="2" customWidth="1"/>
    <col min="10482" max="10482" width="6.6640625" style="2" customWidth="1"/>
    <col min="10483" max="10483" width="6.77734375" style="2" customWidth="1"/>
    <col min="10484" max="10484" width="6.88671875" style="2" customWidth="1"/>
    <col min="10485" max="10486" width="7.77734375" style="2" customWidth="1"/>
    <col min="10487" max="10487" width="4.21875" style="2" customWidth="1"/>
    <col min="10488" max="10488" width="4.33203125" style="2" customWidth="1"/>
    <col min="10489" max="10489" width="5.44140625" style="2" customWidth="1"/>
    <col min="10490" max="10490" width="0.44140625" style="2" customWidth="1"/>
    <col min="10491" max="10729" width="8" style="2"/>
    <col min="10730" max="10730" width="0.44140625" style="2" customWidth="1"/>
    <col min="10731" max="10731" width="6.77734375" style="2" customWidth="1"/>
    <col min="10732" max="10732" width="27.33203125" style="2" customWidth="1"/>
    <col min="10733" max="10733" width="3.33203125" style="2" customWidth="1"/>
    <col min="10734" max="10734" width="6.6640625" style="2" customWidth="1"/>
    <col min="10735" max="10735" width="8" style="2" customWidth="1"/>
    <col min="10736" max="10736" width="9.88671875" style="2" customWidth="1"/>
    <col min="10737" max="10737" width="6.44140625" style="2" customWidth="1"/>
    <col min="10738" max="10738" width="6.6640625" style="2" customWidth="1"/>
    <col min="10739" max="10739" width="6.77734375" style="2" customWidth="1"/>
    <col min="10740" max="10740" width="6.88671875" style="2" customWidth="1"/>
    <col min="10741" max="10742" width="7.77734375" style="2" customWidth="1"/>
    <col min="10743" max="10743" width="4.21875" style="2" customWidth="1"/>
    <col min="10744" max="10744" width="4.33203125" style="2" customWidth="1"/>
    <col min="10745" max="10745" width="5.44140625" style="2" customWidth="1"/>
    <col min="10746" max="10746" width="0.44140625" style="2" customWidth="1"/>
    <col min="10747" max="10985" width="8" style="2"/>
    <col min="10986" max="10986" width="0.44140625" style="2" customWidth="1"/>
    <col min="10987" max="10987" width="6.77734375" style="2" customWidth="1"/>
    <col min="10988" max="10988" width="27.33203125" style="2" customWidth="1"/>
    <col min="10989" max="10989" width="3.33203125" style="2" customWidth="1"/>
    <col min="10990" max="10990" width="6.6640625" style="2" customWidth="1"/>
    <col min="10991" max="10991" width="8" style="2" customWidth="1"/>
    <col min="10992" max="10992" width="9.88671875" style="2" customWidth="1"/>
    <col min="10993" max="10993" width="6.44140625" style="2" customWidth="1"/>
    <col min="10994" max="10994" width="6.6640625" style="2" customWidth="1"/>
    <col min="10995" max="10995" width="6.77734375" style="2" customWidth="1"/>
    <col min="10996" max="10996" width="6.88671875" style="2" customWidth="1"/>
    <col min="10997" max="10998" width="7.77734375" style="2" customWidth="1"/>
    <col min="10999" max="10999" width="4.21875" style="2" customWidth="1"/>
    <col min="11000" max="11000" width="4.33203125" style="2" customWidth="1"/>
    <col min="11001" max="11001" width="5.44140625" style="2" customWidth="1"/>
    <col min="11002" max="11002" width="0.44140625" style="2" customWidth="1"/>
    <col min="11003" max="11241" width="8" style="2"/>
    <col min="11242" max="11242" width="0.44140625" style="2" customWidth="1"/>
    <col min="11243" max="11243" width="6.77734375" style="2" customWidth="1"/>
    <col min="11244" max="11244" width="27.33203125" style="2" customWidth="1"/>
    <col min="11245" max="11245" width="3.33203125" style="2" customWidth="1"/>
    <col min="11246" max="11246" width="6.6640625" style="2" customWidth="1"/>
    <col min="11247" max="11247" width="8" style="2" customWidth="1"/>
    <col min="11248" max="11248" width="9.88671875" style="2" customWidth="1"/>
    <col min="11249" max="11249" width="6.44140625" style="2" customWidth="1"/>
    <col min="11250" max="11250" width="6.6640625" style="2" customWidth="1"/>
    <col min="11251" max="11251" width="6.77734375" style="2" customWidth="1"/>
    <col min="11252" max="11252" width="6.88671875" style="2" customWidth="1"/>
    <col min="11253" max="11254" width="7.77734375" style="2" customWidth="1"/>
    <col min="11255" max="11255" width="4.21875" style="2" customWidth="1"/>
    <col min="11256" max="11256" width="4.33203125" style="2" customWidth="1"/>
    <col min="11257" max="11257" width="5.44140625" style="2" customWidth="1"/>
    <col min="11258" max="11258" width="0.44140625" style="2" customWidth="1"/>
    <col min="11259" max="11497" width="8" style="2"/>
    <col min="11498" max="11498" width="0.44140625" style="2" customWidth="1"/>
    <col min="11499" max="11499" width="6.77734375" style="2" customWidth="1"/>
    <col min="11500" max="11500" width="27.33203125" style="2" customWidth="1"/>
    <col min="11501" max="11501" width="3.33203125" style="2" customWidth="1"/>
    <col min="11502" max="11502" width="6.6640625" style="2" customWidth="1"/>
    <col min="11503" max="11503" width="8" style="2" customWidth="1"/>
    <col min="11504" max="11504" width="9.88671875" style="2" customWidth="1"/>
    <col min="11505" max="11505" width="6.44140625" style="2" customWidth="1"/>
    <col min="11506" max="11506" width="6.6640625" style="2" customWidth="1"/>
    <col min="11507" max="11507" width="6.77734375" style="2" customWidth="1"/>
    <col min="11508" max="11508" width="6.88671875" style="2" customWidth="1"/>
    <col min="11509" max="11510" width="7.77734375" style="2" customWidth="1"/>
    <col min="11511" max="11511" width="4.21875" style="2" customWidth="1"/>
    <col min="11512" max="11512" width="4.33203125" style="2" customWidth="1"/>
    <col min="11513" max="11513" width="5.44140625" style="2" customWidth="1"/>
    <col min="11514" max="11514" width="0.44140625" style="2" customWidth="1"/>
    <col min="11515" max="11753" width="8" style="2"/>
    <col min="11754" max="11754" width="0.44140625" style="2" customWidth="1"/>
    <col min="11755" max="11755" width="6.77734375" style="2" customWidth="1"/>
    <col min="11756" max="11756" width="27.33203125" style="2" customWidth="1"/>
    <col min="11757" max="11757" width="3.33203125" style="2" customWidth="1"/>
    <col min="11758" max="11758" width="6.6640625" style="2" customWidth="1"/>
    <col min="11759" max="11759" width="8" style="2" customWidth="1"/>
    <col min="11760" max="11760" width="9.88671875" style="2" customWidth="1"/>
    <col min="11761" max="11761" width="6.44140625" style="2" customWidth="1"/>
    <col min="11762" max="11762" width="6.6640625" style="2" customWidth="1"/>
    <col min="11763" max="11763" width="6.77734375" style="2" customWidth="1"/>
    <col min="11764" max="11764" width="6.88671875" style="2" customWidth="1"/>
    <col min="11765" max="11766" width="7.77734375" style="2" customWidth="1"/>
    <col min="11767" max="11767" width="4.21875" style="2" customWidth="1"/>
    <col min="11768" max="11768" width="4.33203125" style="2" customWidth="1"/>
    <col min="11769" max="11769" width="5.44140625" style="2" customWidth="1"/>
    <col min="11770" max="11770" width="0.44140625" style="2" customWidth="1"/>
    <col min="11771" max="12009" width="8" style="2"/>
    <col min="12010" max="12010" width="0.44140625" style="2" customWidth="1"/>
    <col min="12011" max="12011" width="6.77734375" style="2" customWidth="1"/>
    <col min="12012" max="12012" width="27.33203125" style="2" customWidth="1"/>
    <col min="12013" max="12013" width="3.33203125" style="2" customWidth="1"/>
    <col min="12014" max="12014" width="6.6640625" style="2" customWidth="1"/>
    <col min="12015" max="12015" width="8" style="2" customWidth="1"/>
    <col min="12016" max="12016" width="9.88671875" style="2" customWidth="1"/>
    <col min="12017" max="12017" width="6.44140625" style="2" customWidth="1"/>
    <col min="12018" max="12018" width="6.6640625" style="2" customWidth="1"/>
    <col min="12019" max="12019" width="6.77734375" style="2" customWidth="1"/>
    <col min="12020" max="12020" width="6.88671875" style="2" customWidth="1"/>
    <col min="12021" max="12022" width="7.77734375" style="2" customWidth="1"/>
    <col min="12023" max="12023" width="4.21875" style="2" customWidth="1"/>
    <col min="12024" max="12024" width="4.33203125" style="2" customWidth="1"/>
    <col min="12025" max="12025" width="5.44140625" style="2" customWidth="1"/>
    <col min="12026" max="12026" width="0.44140625" style="2" customWidth="1"/>
    <col min="12027" max="12265" width="8" style="2"/>
    <col min="12266" max="12266" width="0.44140625" style="2" customWidth="1"/>
    <col min="12267" max="12267" width="6.77734375" style="2" customWidth="1"/>
    <col min="12268" max="12268" width="27.33203125" style="2" customWidth="1"/>
    <col min="12269" max="12269" width="3.33203125" style="2" customWidth="1"/>
    <col min="12270" max="12270" width="6.6640625" style="2" customWidth="1"/>
    <col min="12271" max="12271" width="8" style="2" customWidth="1"/>
    <col min="12272" max="12272" width="9.88671875" style="2" customWidth="1"/>
    <col min="12273" max="12273" width="6.44140625" style="2" customWidth="1"/>
    <col min="12274" max="12274" width="6.6640625" style="2" customWidth="1"/>
    <col min="12275" max="12275" width="6.77734375" style="2" customWidth="1"/>
    <col min="12276" max="12276" width="6.88671875" style="2" customWidth="1"/>
    <col min="12277" max="12278" width="7.77734375" style="2" customWidth="1"/>
    <col min="12279" max="12279" width="4.21875" style="2" customWidth="1"/>
    <col min="12280" max="12280" width="4.33203125" style="2" customWidth="1"/>
    <col min="12281" max="12281" width="5.44140625" style="2" customWidth="1"/>
    <col min="12282" max="12282" width="0.44140625" style="2" customWidth="1"/>
    <col min="12283" max="12521" width="8" style="2"/>
    <col min="12522" max="12522" width="0.44140625" style="2" customWidth="1"/>
    <col min="12523" max="12523" width="6.77734375" style="2" customWidth="1"/>
    <col min="12524" max="12524" width="27.33203125" style="2" customWidth="1"/>
    <col min="12525" max="12525" width="3.33203125" style="2" customWidth="1"/>
    <col min="12526" max="12526" width="6.6640625" style="2" customWidth="1"/>
    <col min="12527" max="12527" width="8" style="2" customWidth="1"/>
    <col min="12528" max="12528" width="9.88671875" style="2" customWidth="1"/>
    <col min="12529" max="12529" width="6.44140625" style="2" customWidth="1"/>
    <col min="12530" max="12530" width="6.6640625" style="2" customWidth="1"/>
    <col min="12531" max="12531" width="6.77734375" style="2" customWidth="1"/>
    <col min="12532" max="12532" width="6.88671875" style="2" customWidth="1"/>
    <col min="12533" max="12534" width="7.77734375" style="2" customWidth="1"/>
    <col min="12535" max="12535" width="4.21875" style="2" customWidth="1"/>
    <col min="12536" max="12536" width="4.33203125" style="2" customWidth="1"/>
    <col min="12537" max="12537" width="5.44140625" style="2" customWidth="1"/>
    <col min="12538" max="12538" width="0.44140625" style="2" customWidth="1"/>
    <col min="12539" max="12777" width="8" style="2"/>
    <col min="12778" max="12778" width="0.44140625" style="2" customWidth="1"/>
    <col min="12779" max="12779" width="6.77734375" style="2" customWidth="1"/>
    <col min="12780" max="12780" width="27.33203125" style="2" customWidth="1"/>
    <col min="12781" max="12781" width="3.33203125" style="2" customWidth="1"/>
    <col min="12782" max="12782" width="6.6640625" style="2" customWidth="1"/>
    <col min="12783" max="12783" width="8" style="2" customWidth="1"/>
    <col min="12784" max="12784" width="9.88671875" style="2" customWidth="1"/>
    <col min="12785" max="12785" width="6.44140625" style="2" customWidth="1"/>
    <col min="12786" max="12786" width="6.6640625" style="2" customWidth="1"/>
    <col min="12787" max="12787" width="6.77734375" style="2" customWidth="1"/>
    <col min="12788" max="12788" width="6.88671875" style="2" customWidth="1"/>
    <col min="12789" max="12790" width="7.77734375" style="2" customWidth="1"/>
    <col min="12791" max="12791" width="4.21875" style="2" customWidth="1"/>
    <col min="12792" max="12792" width="4.33203125" style="2" customWidth="1"/>
    <col min="12793" max="12793" width="5.44140625" style="2" customWidth="1"/>
    <col min="12794" max="12794" width="0.44140625" style="2" customWidth="1"/>
    <col min="12795" max="13033" width="8" style="2"/>
    <col min="13034" max="13034" width="0.44140625" style="2" customWidth="1"/>
    <col min="13035" max="13035" width="6.77734375" style="2" customWidth="1"/>
    <col min="13036" max="13036" width="27.33203125" style="2" customWidth="1"/>
    <col min="13037" max="13037" width="3.33203125" style="2" customWidth="1"/>
    <col min="13038" max="13038" width="6.6640625" style="2" customWidth="1"/>
    <col min="13039" max="13039" width="8" style="2" customWidth="1"/>
    <col min="13040" max="13040" width="9.88671875" style="2" customWidth="1"/>
    <col min="13041" max="13041" width="6.44140625" style="2" customWidth="1"/>
    <col min="13042" max="13042" width="6.6640625" style="2" customWidth="1"/>
    <col min="13043" max="13043" width="6.77734375" style="2" customWidth="1"/>
    <col min="13044" max="13044" width="6.88671875" style="2" customWidth="1"/>
    <col min="13045" max="13046" width="7.77734375" style="2" customWidth="1"/>
    <col min="13047" max="13047" width="4.21875" style="2" customWidth="1"/>
    <col min="13048" max="13048" width="4.33203125" style="2" customWidth="1"/>
    <col min="13049" max="13049" width="5.44140625" style="2" customWidth="1"/>
    <col min="13050" max="13050" width="0.44140625" style="2" customWidth="1"/>
    <col min="13051" max="13289" width="8" style="2"/>
    <col min="13290" max="13290" width="0.44140625" style="2" customWidth="1"/>
    <col min="13291" max="13291" width="6.77734375" style="2" customWidth="1"/>
    <col min="13292" max="13292" width="27.33203125" style="2" customWidth="1"/>
    <col min="13293" max="13293" width="3.33203125" style="2" customWidth="1"/>
    <col min="13294" max="13294" width="6.6640625" style="2" customWidth="1"/>
    <col min="13295" max="13295" width="8" style="2" customWidth="1"/>
    <col min="13296" max="13296" width="9.88671875" style="2" customWidth="1"/>
    <col min="13297" max="13297" width="6.44140625" style="2" customWidth="1"/>
    <col min="13298" max="13298" width="6.6640625" style="2" customWidth="1"/>
    <col min="13299" max="13299" width="6.77734375" style="2" customWidth="1"/>
    <col min="13300" max="13300" width="6.88671875" style="2" customWidth="1"/>
    <col min="13301" max="13302" width="7.77734375" style="2" customWidth="1"/>
    <col min="13303" max="13303" width="4.21875" style="2" customWidth="1"/>
    <col min="13304" max="13304" width="4.33203125" style="2" customWidth="1"/>
    <col min="13305" max="13305" width="5.44140625" style="2" customWidth="1"/>
    <col min="13306" max="13306" width="0.44140625" style="2" customWidth="1"/>
    <col min="13307" max="13545" width="8" style="2"/>
    <col min="13546" max="13546" width="0.44140625" style="2" customWidth="1"/>
    <col min="13547" max="13547" width="6.77734375" style="2" customWidth="1"/>
    <col min="13548" max="13548" width="27.33203125" style="2" customWidth="1"/>
    <col min="13549" max="13549" width="3.33203125" style="2" customWidth="1"/>
    <col min="13550" max="13550" width="6.6640625" style="2" customWidth="1"/>
    <col min="13551" max="13551" width="8" style="2" customWidth="1"/>
    <col min="13552" max="13552" width="9.88671875" style="2" customWidth="1"/>
    <col min="13553" max="13553" width="6.44140625" style="2" customWidth="1"/>
    <col min="13554" max="13554" width="6.6640625" style="2" customWidth="1"/>
    <col min="13555" max="13555" width="6.77734375" style="2" customWidth="1"/>
    <col min="13556" max="13556" width="6.88671875" style="2" customWidth="1"/>
    <col min="13557" max="13558" width="7.77734375" style="2" customWidth="1"/>
    <col min="13559" max="13559" width="4.21875" style="2" customWidth="1"/>
    <col min="13560" max="13560" width="4.33203125" style="2" customWidth="1"/>
    <col min="13561" max="13561" width="5.44140625" style="2" customWidth="1"/>
    <col min="13562" max="13562" width="0.44140625" style="2" customWidth="1"/>
    <col min="13563" max="13801" width="8" style="2"/>
    <col min="13802" max="13802" width="0.44140625" style="2" customWidth="1"/>
    <col min="13803" max="13803" width="6.77734375" style="2" customWidth="1"/>
    <col min="13804" max="13804" width="27.33203125" style="2" customWidth="1"/>
    <col min="13805" max="13805" width="3.33203125" style="2" customWidth="1"/>
    <col min="13806" max="13806" width="6.6640625" style="2" customWidth="1"/>
    <col min="13807" max="13807" width="8" style="2" customWidth="1"/>
    <col min="13808" max="13808" width="9.88671875" style="2" customWidth="1"/>
    <col min="13809" max="13809" width="6.44140625" style="2" customWidth="1"/>
    <col min="13810" max="13810" width="6.6640625" style="2" customWidth="1"/>
    <col min="13811" max="13811" width="6.77734375" style="2" customWidth="1"/>
    <col min="13812" max="13812" width="6.88671875" style="2" customWidth="1"/>
    <col min="13813" max="13814" width="7.77734375" style="2" customWidth="1"/>
    <col min="13815" max="13815" width="4.21875" style="2" customWidth="1"/>
    <col min="13816" max="13816" width="4.33203125" style="2" customWidth="1"/>
    <col min="13817" max="13817" width="5.44140625" style="2" customWidth="1"/>
    <col min="13818" max="13818" width="0.44140625" style="2" customWidth="1"/>
    <col min="13819" max="14057" width="8" style="2"/>
    <col min="14058" max="14058" width="0.44140625" style="2" customWidth="1"/>
    <col min="14059" max="14059" width="6.77734375" style="2" customWidth="1"/>
    <col min="14060" max="14060" width="27.33203125" style="2" customWidth="1"/>
    <col min="14061" max="14061" width="3.33203125" style="2" customWidth="1"/>
    <col min="14062" max="14062" width="6.6640625" style="2" customWidth="1"/>
    <col min="14063" max="14063" width="8" style="2" customWidth="1"/>
    <col min="14064" max="14064" width="9.88671875" style="2" customWidth="1"/>
    <col min="14065" max="14065" width="6.44140625" style="2" customWidth="1"/>
    <col min="14066" max="14066" width="6.6640625" style="2" customWidth="1"/>
    <col min="14067" max="14067" width="6.77734375" style="2" customWidth="1"/>
    <col min="14068" max="14068" width="6.88671875" style="2" customWidth="1"/>
    <col min="14069" max="14070" width="7.77734375" style="2" customWidth="1"/>
    <col min="14071" max="14071" width="4.21875" style="2" customWidth="1"/>
    <col min="14072" max="14072" width="4.33203125" style="2" customWidth="1"/>
    <col min="14073" max="14073" width="5.44140625" style="2" customWidth="1"/>
    <col min="14074" max="14074" width="0.44140625" style="2" customWidth="1"/>
    <col min="14075" max="14313" width="8" style="2"/>
    <col min="14314" max="14314" width="0.44140625" style="2" customWidth="1"/>
    <col min="14315" max="14315" width="6.77734375" style="2" customWidth="1"/>
    <col min="14316" max="14316" width="27.33203125" style="2" customWidth="1"/>
    <col min="14317" max="14317" width="3.33203125" style="2" customWidth="1"/>
    <col min="14318" max="14318" width="6.6640625" style="2" customWidth="1"/>
    <col min="14319" max="14319" width="8" style="2" customWidth="1"/>
    <col min="14320" max="14320" width="9.88671875" style="2" customWidth="1"/>
    <col min="14321" max="14321" width="6.44140625" style="2" customWidth="1"/>
    <col min="14322" max="14322" width="6.6640625" style="2" customWidth="1"/>
    <col min="14323" max="14323" width="6.77734375" style="2" customWidth="1"/>
    <col min="14324" max="14324" width="6.88671875" style="2" customWidth="1"/>
    <col min="14325" max="14326" width="7.77734375" style="2" customWidth="1"/>
    <col min="14327" max="14327" width="4.21875" style="2" customWidth="1"/>
    <col min="14328" max="14328" width="4.33203125" style="2" customWidth="1"/>
    <col min="14329" max="14329" width="5.44140625" style="2" customWidth="1"/>
    <col min="14330" max="14330" width="0.44140625" style="2" customWidth="1"/>
    <col min="14331" max="14569" width="8" style="2"/>
    <col min="14570" max="14570" width="0.44140625" style="2" customWidth="1"/>
    <col min="14571" max="14571" width="6.77734375" style="2" customWidth="1"/>
    <col min="14572" max="14572" width="27.33203125" style="2" customWidth="1"/>
    <col min="14573" max="14573" width="3.33203125" style="2" customWidth="1"/>
    <col min="14574" max="14574" width="6.6640625" style="2" customWidth="1"/>
    <col min="14575" max="14575" width="8" style="2" customWidth="1"/>
    <col min="14576" max="14576" width="9.88671875" style="2" customWidth="1"/>
    <col min="14577" max="14577" width="6.44140625" style="2" customWidth="1"/>
    <col min="14578" max="14578" width="6.6640625" style="2" customWidth="1"/>
    <col min="14579" max="14579" width="6.77734375" style="2" customWidth="1"/>
    <col min="14580" max="14580" width="6.88671875" style="2" customWidth="1"/>
    <col min="14581" max="14582" width="7.77734375" style="2" customWidth="1"/>
    <col min="14583" max="14583" width="4.21875" style="2" customWidth="1"/>
    <col min="14584" max="14584" width="4.33203125" style="2" customWidth="1"/>
    <col min="14585" max="14585" width="5.44140625" style="2" customWidth="1"/>
    <col min="14586" max="14586" width="0.44140625" style="2" customWidth="1"/>
    <col min="14587" max="14825" width="8" style="2"/>
    <col min="14826" max="14826" width="0.44140625" style="2" customWidth="1"/>
    <col min="14827" max="14827" width="6.77734375" style="2" customWidth="1"/>
    <col min="14828" max="14828" width="27.33203125" style="2" customWidth="1"/>
    <col min="14829" max="14829" width="3.33203125" style="2" customWidth="1"/>
    <col min="14830" max="14830" width="6.6640625" style="2" customWidth="1"/>
    <col min="14831" max="14831" width="8" style="2" customWidth="1"/>
    <col min="14832" max="14832" width="9.88671875" style="2" customWidth="1"/>
    <col min="14833" max="14833" width="6.44140625" style="2" customWidth="1"/>
    <col min="14834" max="14834" width="6.6640625" style="2" customWidth="1"/>
    <col min="14835" max="14835" width="6.77734375" style="2" customWidth="1"/>
    <col min="14836" max="14836" width="6.88671875" style="2" customWidth="1"/>
    <col min="14837" max="14838" width="7.77734375" style="2" customWidth="1"/>
    <col min="14839" max="14839" width="4.21875" style="2" customWidth="1"/>
    <col min="14840" max="14840" width="4.33203125" style="2" customWidth="1"/>
    <col min="14841" max="14841" width="5.44140625" style="2" customWidth="1"/>
    <col min="14842" max="14842" width="0.44140625" style="2" customWidth="1"/>
    <col min="14843" max="15081" width="8" style="2"/>
    <col min="15082" max="15082" width="0.44140625" style="2" customWidth="1"/>
    <col min="15083" max="15083" width="6.77734375" style="2" customWidth="1"/>
    <col min="15084" max="15084" width="27.33203125" style="2" customWidth="1"/>
    <col min="15085" max="15085" width="3.33203125" style="2" customWidth="1"/>
    <col min="15086" max="15086" width="6.6640625" style="2" customWidth="1"/>
    <col min="15087" max="15087" width="8" style="2" customWidth="1"/>
    <col min="15088" max="15088" width="9.88671875" style="2" customWidth="1"/>
    <col min="15089" max="15089" width="6.44140625" style="2" customWidth="1"/>
    <col min="15090" max="15090" width="6.6640625" style="2" customWidth="1"/>
    <col min="15091" max="15091" width="6.77734375" style="2" customWidth="1"/>
    <col min="15092" max="15092" width="6.88671875" style="2" customWidth="1"/>
    <col min="15093" max="15094" width="7.77734375" style="2" customWidth="1"/>
    <col min="15095" max="15095" width="4.21875" style="2" customWidth="1"/>
    <col min="15096" max="15096" width="4.33203125" style="2" customWidth="1"/>
    <col min="15097" max="15097" width="5.44140625" style="2" customWidth="1"/>
    <col min="15098" max="15098" width="0.44140625" style="2" customWidth="1"/>
    <col min="15099" max="15337" width="8" style="2"/>
    <col min="15338" max="15338" width="0.44140625" style="2" customWidth="1"/>
    <col min="15339" max="15339" width="6.77734375" style="2" customWidth="1"/>
    <col min="15340" max="15340" width="27.33203125" style="2" customWidth="1"/>
    <col min="15341" max="15341" width="3.33203125" style="2" customWidth="1"/>
    <col min="15342" max="15342" width="6.6640625" style="2" customWidth="1"/>
    <col min="15343" max="15343" width="8" style="2" customWidth="1"/>
    <col min="15344" max="15344" width="9.88671875" style="2" customWidth="1"/>
    <col min="15345" max="15345" width="6.44140625" style="2" customWidth="1"/>
    <col min="15346" max="15346" width="6.6640625" style="2" customWidth="1"/>
    <col min="15347" max="15347" width="6.77734375" style="2" customWidth="1"/>
    <col min="15348" max="15348" width="6.88671875" style="2" customWidth="1"/>
    <col min="15349" max="15350" width="7.77734375" style="2" customWidth="1"/>
    <col min="15351" max="15351" width="4.21875" style="2" customWidth="1"/>
    <col min="15352" max="15352" width="4.33203125" style="2" customWidth="1"/>
    <col min="15353" max="15353" width="5.44140625" style="2" customWidth="1"/>
    <col min="15354" max="15354" width="0.44140625" style="2" customWidth="1"/>
    <col min="15355" max="15593" width="8" style="2"/>
    <col min="15594" max="15594" width="0.44140625" style="2" customWidth="1"/>
    <col min="15595" max="15595" width="6.77734375" style="2" customWidth="1"/>
    <col min="15596" max="15596" width="27.33203125" style="2" customWidth="1"/>
    <col min="15597" max="15597" width="3.33203125" style="2" customWidth="1"/>
    <col min="15598" max="15598" width="6.6640625" style="2" customWidth="1"/>
    <col min="15599" max="15599" width="8" style="2" customWidth="1"/>
    <col min="15600" max="15600" width="9.88671875" style="2" customWidth="1"/>
    <col min="15601" max="15601" width="6.44140625" style="2" customWidth="1"/>
    <col min="15602" max="15602" width="6.6640625" style="2" customWidth="1"/>
    <col min="15603" max="15603" width="6.77734375" style="2" customWidth="1"/>
    <col min="15604" max="15604" width="6.88671875" style="2" customWidth="1"/>
    <col min="15605" max="15606" width="7.77734375" style="2" customWidth="1"/>
    <col min="15607" max="15607" width="4.21875" style="2" customWidth="1"/>
    <col min="15608" max="15608" width="4.33203125" style="2" customWidth="1"/>
    <col min="15609" max="15609" width="5.44140625" style="2" customWidth="1"/>
    <col min="15610" max="15610" width="0.44140625" style="2" customWidth="1"/>
    <col min="15611" max="15849" width="8" style="2"/>
    <col min="15850" max="15850" width="0.44140625" style="2" customWidth="1"/>
    <col min="15851" max="15851" width="6.77734375" style="2" customWidth="1"/>
    <col min="15852" max="15852" width="27.33203125" style="2" customWidth="1"/>
    <col min="15853" max="15853" width="3.33203125" style="2" customWidth="1"/>
    <col min="15854" max="15854" width="6.6640625" style="2" customWidth="1"/>
    <col min="15855" max="15855" width="8" style="2" customWidth="1"/>
    <col min="15856" max="15856" width="9.88671875" style="2" customWidth="1"/>
    <col min="15857" max="15857" width="6.44140625" style="2" customWidth="1"/>
    <col min="15858" max="15858" width="6.6640625" style="2" customWidth="1"/>
    <col min="15859" max="15859" width="6.77734375" style="2" customWidth="1"/>
    <col min="15860" max="15860" width="6.88671875" style="2" customWidth="1"/>
    <col min="15861" max="15862" width="7.77734375" style="2" customWidth="1"/>
    <col min="15863" max="15863" width="4.21875" style="2" customWidth="1"/>
    <col min="15864" max="15864" width="4.33203125" style="2" customWidth="1"/>
    <col min="15865" max="15865" width="5.44140625" style="2" customWidth="1"/>
    <col min="15866" max="15866" width="0.44140625" style="2" customWidth="1"/>
    <col min="15867" max="16105" width="8" style="2"/>
    <col min="16106" max="16106" width="0.44140625" style="2" customWidth="1"/>
    <col min="16107" max="16107" width="6.77734375" style="2" customWidth="1"/>
    <col min="16108" max="16108" width="27.33203125" style="2" customWidth="1"/>
    <col min="16109" max="16109" width="3.33203125" style="2" customWidth="1"/>
    <col min="16110" max="16110" width="6.6640625" style="2" customWidth="1"/>
    <col min="16111" max="16111" width="8" style="2" customWidth="1"/>
    <col min="16112" max="16112" width="9.88671875" style="2" customWidth="1"/>
    <col min="16113" max="16113" width="6.44140625" style="2" customWidth="1"/>
    <col min="16114" max="16114" width="6.6640625" style="2" customWidth="1"/>
    <col min="16115" max="16115" width="6.77734375" style="2" customWidth="1"/>
    <col min="16116" max="16116" width="6.88671875" style="2" customWidth="1"/>
    <col min="16117" max="16118" width="7.77734375" style="2" customWidth="1"/>
    <col min="16119" max="16119" width="4.21875" style="2" customWidth="1"/>
    <col min="16120" max="16120" width="4.33203125" style="2" customWidth="1"/>
    <col min="16121" max="16121" width="5.44140625" style="2" customWidth="1"/>
    <col min="16122" max="16122" width="0.44140625" style="2" customWidth="1"/>
    <col min="16123" max="16384" width="8" style="2"/>
  </cols>
  <sheetData>
    <row r="1" spans="1:11" ht="15.75" customHeight="1">
      <c r="A1" s="86"/>
      <c r="B1" s="34"/>
      <c r="C1" s="87" t="s">
        <v>0</v>
      </c>
      <c r="D1" s="58"/>
      <c r="E1" s="78"/>
      <c r="F1" s="77"/>
      <c r="G1" s="78"/>
      <c r="H1" s="3"/>
      <c r="I1" s="267"/>
      <c r="J1" s="60"/>
      <c r="K1" s="5"/>
    </row>
    <row r="2" spans="1:11" ht="15.75" customHeight="1">
      <c r="A2" s="86"/>
      <c r="B2" s="34"/>
      <c r="C2" s="87" t="s">
        <v>1</v>
      </c>
      <c r="D2" s="17"/>
      <c r="E2" s="77"/>
      <c r="F2" s="77"/>
      <c r="G2" s="77"/>
      <c r="H2" s="3"/>
      <c r="I2" s="268"/>
      <c r="J2" s="7"/>
      <c r="K2" s="8"/>
    </row>
    <row r="3" spans="1:11" ht="15.75" customHeight="1">
      <c r="A3" s="86"/>
      <c r="B3" s="34"/>
      <c r="C3" s="87" t="s">
        <v>2</v>
      </c>
      <c r="D3" s="17"/>
      <c r="E3" s="77"/>
      <c r="F3" s="77"/>
      <c r="G3" s="77"/>
      <c r="H3" s="3"/>
    </row>
    <row r="4" spans="1:11" ht="15.75" customHeight="1" thickBot="1">
      <c r="A4" s="86"/>
      <c r="B4" s="87"/>
      <c r="C4" s="88"/>
      <c r="D4" s="17"/>
      <c r="E4" s="77"/>
      <c r="F4" s="77"/>
      <c r="G4" s="77"/>
      <c r="H4" s="3"/>
    </row>
    <row r="5" spans="1:11" ht="20.25" customHeight="1">
      <c r="A5" s="89" t="s">
        <v>3</v>
      </c>
      <c r="B5" s="90"/>
      <c r="C5" s="84"/>
      <c r="D5" s="84"/>
      <c r="E5" s="84"/>
      <c r="F5" s="85" t="s">
        <v>4</v>
      </c>
      <c r="G5" s="128" t="s">
        <v>367</v>
      </c>
      <c r="H5" s="3"/>
      <c r="I5" s="268"/>
    </row>
    <row r="6" spans="1:11" ht="20.25" customHeight="1">
      <c r="A6" s="250" t="str">
        <f>SERVIÇOS!A6</f>
        <v>EXECUÇÃO DOS SERVIÇOS DE RECUPERAÇÃO DO SISTEMA DE ESGOTAMENTO SANITÁRIO DO MUNICÍPIO DE SERRA DO RAMALHO, NO ESTADO DA BAHIA.</v>
      </c>
      <c r="B6" s="251"/>
      <c r="C6" s="251"/>
      <c r="D6" s="251"/>
      <c r="E6" s="251"/>
      <c r="F6" s="91" t="s">
        <v>5</v>
      </c>
      <c r="G6" s="129">
        <f>SERVIÇOS!G6</f>
        <v>0.1666</v>
      </c>
      <c r="I6" s="270"/>
    </row>
    <row r="7" spans="1:11" ht="20.25" customHeight="1" thickBot="1">
      <c r="A7" s="252"/>
      <c r="B7" s="253"/>
      <c r="C7" s="253"/>
      <c r="D7" s="253"/>
      <c r="E7" s="253"/>
      <c r="F7" s="92" t="s">
        <v>6</v>
      </c>
      <c r="G7" s="130">
        <f>SERVIÇOS!G7</f>
        <v>0.26269999999999999</v>
      </c>
      <c r="I7" s="270"/>
    </row>
    <row r="8" spans="1:11" ht="6.75" customHeight="1" thickBot="1">
      <c r="A8" s="93"/>
      <c r="B8" s="94"/>
      <c r="C8" s="94"/>
      <c r="D8" s="95"/>
      <c r="E8" s="96"/>
      <c r="F8" s="97"/>
      <c r="G8" s="96"/>
    </row>
    <row r="9" spans="1:11" ht="17.25" customHeight="1">
      <c r="A9" s="254" t="s">
        <v>7</v>
      </c>
      <c r="B9" s="257" t="s">
        <v>8</v>
      </c>
      <c r="C9" s="257" t="s">
        <v>9</v>
      </c>
      <c r="D9" s="257" t="s">
        <v>10</v>
      </c>
      <c r="E9" s="260" t="s">
        <v>11</v>
      </c>
      <c r="F9" s="261"/>
      <c r="G9" s="262"/>
    </row>
    <row r="10" spans="1:11" ht="17.25" customHeight="1">
      <c r="A10" s="255"/>
      <c r="B10" s="258"/>
      <c r="C10" s="258"/>
      <c r="D10" s="258"/>
      <c r="E10" s="263" t="s">
        <v>12</v>
      </c>
      <c r="F10" s="265" t="s">
        <v>151</v>
      </c>
      <c r="G10" s="266"/>
    </row>
    <row r="11" spans="1:11" ht="17.25" customHeight="1" thickBot="1">
      <c r="A11" s="256"/>
      <c r="B11" s="259"/>
      <c r="C11" s="259"/>
      <c r="D11" s="259"/>
      <c r="E11" s="264"/>
      <c r="F11" s="67" t="s">
        <v>152</v>
      </c>
      <c r="G11" s="68" t="s">
        <v>144</v>
      </c>
    </row>
    <row r="12" spans="1:11" s="11" customFormat="1" ht="16.5" customHeight="1">
      <c r="A12" s="98"/>
      <c r="B12" s="99"/>
      <c r="C12" s="99"/>
      <c r="D12" s="57"/>
      <c r="E12" s="114"/>
      <c r="F12" s="81"/>
      <c r="G12" s="115"/>
      <c r="H12" s="12"/>
      <c r="I12" s="269"/>
    </row>
    <row r="13" spans="1:11" s="11" customFormat="1" ht="16.5" customHeight="1">
      <c r="A13" s="44"/>
      <c r="B13" s="83" t="s">
        <v>13</v>
      </c>
      <c r="C13" s="106" t="s">
        <v>256</v>
      </c>
      <c r="D13" s="41"/>
      <c r="E13" s="169"/>
      <c r="F13" s="25"/>
      <c r="G13" s="70"/>
      <c r="H13" s="12"/>
      <c r="I13" s="271"/>
    </row>
    <row r="14" spans="1:11" s="11" customFormat="1" ht="16.5" customHeight="1">
      <c r="A14" s="44"/>
      <c r="B14" s="83"/>
      <c r="C14" s="100"/>
      <c r="D14" s="41"/>
      <c r="E14" s="169"/>
      <c r="F14" s="25"/>
      <c r="G14" s="70"/>
      <c r="H14" s="12"/>
      <c r="I14" s="272"/>
    </row>
    <row r="15" spans="1:11" s="11" customFormat="1" ht="16.5" customHeight="1">
      <c r="A15" s="44"/>
      <c r="B15" s="83" t="s">
        <v>14</v>
      </c>
      <c r="C15" s="107" t="s">
        <v>36</v>
      </c>
      <c r="D15" s="41"/>
      <c r="E15" s="169"/>
      <c r="F15" s="25"/>
      <c r="G15" s="70"/>
      <c r="H15" s="12"/>
      <c r="I15" s="272"/>
    </row>
    <row r="16" spans="1:11" s="11" customFormat="1" ht="16.5" customHeight="1">
      <c r="A16" s="44"/>
      <c r="B16" s="83"/>
      <c r="C16" s="107"/>
      <c r="D16" s="41"/>
      <c r="E16" s="169"/>
      <c r="F16" s="25"/>
      <c r="G16" s="70"/>
      <c r="H16" s="12"/>
      <c r="I16" s="272"/>
    </row>
    <row r="17" spans="1:11" ht="25.5">
      <c r="A17" s="18" t="s">
        <v>15</v>
      </c>
      <c r="B17" s="123" t="s">
        <v>366</v>
      </c>
      <c r="C17" s="19" t="s">
        <v>365</v>
      </c>
      <c r="D17" s="20" t="s">
        <v>17</v>
      </c>
      <c r="E17" s="21">
        <v>457</v>
      </c>
      <c r="F17" s="25"/>
      <c r="G17" s="22">
        <f t="shared" ref="G17:G28" si="0">ROUND(F17*E17,2)</f>
        <v>0</v>
      </c>
      <c r="I17" s="273"/>
      <c r="J17" s="11"/>
      <c r="K17" s="11"/>
    </row>
    <row r="18" spans="1:11" ht="25.5">
      <c r="A18" s="18" t="s">
        <v>18</v>
      </c>
      <c r="B18" s="123" t="s">
        <v>16</v>
      </c>
      <c r="C18" s="19" t="s">
        <v>20</v>
      </c>
      <c r="D18" s="20" t="s">
        <v>10</v>
      </c>
      <c r="E18" s="21">
        <v>76</v>
      </c>
      <c r="F18" s="25"/>
      <c r="G18" s="22">
        <f t="shared" si="0"/>
        <v>0</v>
      </c>
      <c r="I18" s="273"/>
      <c r="J18" s="11"/>
      <c r="K18" s="11"/>
    </row>
    <row r="19" spans="1:11" ht="25.5">
      <c r="A19" s="18" t="s">
        <v>21</v>
      </c>
      <c r="B19" s="123" t="s">
        <v>139</v>
      </c>
      <c r="C19" s="19" t="s">
        <v>23</v>
      </c>
      <c r="D19" s="20" t="s">
        <v>17</v>
      </c>
      <c r="E19" s="21">
        <v>473</v>
      </c>
      <c r="F19" s="25"/>
      <c r="G19" s="22">
        <f t="shared" si="0"/>
        <v>0</v>
      </c>
      <c r="I19" s="273"/>
      <c r="J19" s="11"/>
      <c r="K19" s="11"/>
    </row>
    <row r="20" spans="1:11" ht="25.5">
      <c r="A20" s="18" t="s">
        <v>24</v>
      </c>
      <c r="B20" s="123" t="s">
        <v>19</v>
      </c>
      <c r="C20" s="19" t="s">
        <v>364</v>
      </c>
      <c r="D20" s="20" t="s">
        <v>17</v>
      </c>
      <c r="E20" s="21">
        <v>79</v>
      </c>
      <c r="F20" s="25"/>
      <c r="G20" s="22">
        <f t="shared" si="0"/>
        <v>0</v>
      </c>
      <c r="I20" s="273"/>
      <c r="J20" s="11"/>
      <c r="K20" s="11"/>
    </row>
    <row r="21" spans="1:11" ht="25.5">
      <c r="A21" s="18" t="s">
        <v>26</v>
      </c>
      <c r="B21" s="123" t="s">
        <v>136</v>
      </c>
      <c r="C21" s="19" t="s">
        <v>363</v>
      </c>
      <c r="D21" s="20" t="s">
        <v>10</v>
      </c>
      <c r="E21" s="21">
        <v>95</v>
      </c>
      <c r="F21" s="25"/>
      <c r="G21" s="22">
        <f t="shared" si="0"/>
        <v>0</v>
      </c>
      <c r="I21" s="273"/>
      <c r="J21" s="11"/>
      <c r="K21" s="11"/>
    </row>
    <row r="22" spans="1:11" ht="25.5">
      <c r="A22" s="18" t="s">
        <v>28</v>
      </c>
      <c r="B22" s="123" t="s">
        <v>22</v>
      </c>
      <c r="C22" s="102" t="s">
        <v>362</v>
      </c>
      <c r="D22" s="20" t="s">
        <v>10</v>
      </c>
      <c r="E22" s="21">
        <v>189</v>
      </c>
      <c r="F22" s="25"/>
      <c r="G22" s="22">
        <f t="shared" si="0"/>
        <v>0</v>
      </c>
      <c r="I22" s="273"/>
      <c r="J22" s="11"/>
      <c r="K22" s="11"/>
    </row>
    <row r="23" spans="1:11" ht="51">
      <c r="A23" s="18" t="s">
        <v>30</v>
      </c>
      <c r="B23" s="123" t="s">
        <v>25</v>
      </c>
      <c r="C23" s="102" t="s">
        <v>361</v>
      </c>
      <c r="D23" s="20" t="s">
        <v>10</v>
      </c>
      <c r="E23" s="21">
        <v>2</v>
      </c>
      <c r="F23" s="25"/>
      <c r="G23" s="22">
        <f t="shared" si="0"/>
        <v>0</v>
      </c>
      <c r="I23" s="273"/>
      <c r="J23" s="11"/>
      <c r="K23" s="11"/>
    </row>
    <row r="24" spans="1:11" ht="51">
      <c r="A24" s="18" t="s">
        <v>31</v>
      </c>
      <c r="B24" s="123" t="s">
        <v>27</v>
      </c>
      <c r="C24" s="102" t="s">
        <v>360</v>
      </c>
      <c r="D24" s="20" t="s">
        <v>10</v>
      </c>
      <c r="E24" s="21">
        <v>2</v>
      </c>
      <c r="F24" s="25"/>
      <c r="G24" s="22">
        <f t="shared" si="0"/>
        <v>0</v>
      </c>
      <c r="I24" s="273"/>
      <c r="J24" s="11"/>
      <c r="K24" s="11"/>
    </row>
    <row r="25" spans="1:11" ht="51">
      <c r="A25" s="18" t="s">
        <v>31</v>
      </c>
      <c r="B25" s="123" t="s">
        <v>29</v>
      </c>
      <c r="C25" s="102" t="s">
        <v>359</v>
      </c>
      <c r="D25" s="20" t="s">
        <v>10</v>
      </c>
      <c r="E25" s="21">
        <v>4</v>
      </c>
      <c r="F25" s="25"/>
      <c r="G25" s="22">
        <f t="shared" si="0"/>
        <v>0</v>
      </c>
      <c r="I25" s="273"/>
      <c r="J25" s="11"/>
      <c r="K25" s="11"/>
    </row>
    <row r="26" spans="1:11" ht="51">
      <c r="A26" s="18" t="s">
        <v>32</v>
      </c>
      <c r="B26" s="123" t="s">
        <v>37</v>
      </c>
      <c r="C26" s="102" t="s">
        <v>358</v>
      </c>
      <c r="D26" s="20" t="s">
        <v>10</v>
      </c>
      <c r="E26" s="21">
        <v>2</v>
      </c>
      <c r="F26" s="25"/>
      <c r="G26" s="22">
        <f t="shared" si="0"/>
        <v>0</v>
      </c>
      <c r="I26" s="273"/>
      <c r="J26" s="11"/>
      <c r="K26" s="11"/>
    </row>
    <row r="27" spans="1:11" ht="51">
      <c r="A27" s="18" t="s">
        <v>357</v>
      </c>
      <c r="B27" s="123" t="s">
        <v>38</v>
      </c>
      <c r="C27" s="102" t="s">
        <v>356</v>
      </c>
      <c r="D27" s="20" t="s">
        <v>10</v>
      </c>
      <c r="E27" s="21">
        <v>2</v>
      </c>
      <c r="F27" s="25"/>
      <c r="G27" s="22">
        <f t="shared" si="0"/>
        <v>0</v>
      </c>
      <c r="I27" s="273"/>
      <c r="J27" s="11"/>
      <c r="K27" s="11"/>
    </row>
    <row r="28" spans="1:11" s="11" customFormat="1" ht="51">
      <c r="A28" s="18" t="s">
        <v>32</v>
      </c>
      <c r="B28" s="123" t="s">
        <v>39</v>
      </c>
      <c r="C28" s="102" t="s">
        <v>355</v>
      </c>
      <c r="D28" s="20" t="s">
        <v>10</v>
      </c>
      <c r="E28" s="21">
        <v>2</v>
      </c>
      <c r="F28" s="25"/>
      <c r="G28" s="22">
        <f t="shared" si="0"/>
        <v>0</v>
      </c>
      <c r="H28" s="12"/>
      <c r="I28" s="273"/>
    </row>
    <row r="29" spans="1:11" s="11" customFormat="1" ht="19.5" customHeight="1">
      <c r="A29" s="18"/>
      <c r="B29" s="124"/>
      <c r="C29" s="121" t="s">
        <v>253</v>
      </c>
      <c r="D29" s="20"/>
      <c r="E29" s="21"/>
      <c r="F29" s="25"/>
      <c r="G29" s="127">
        <f>SUM(G17:G28)</f>
        <v>0</v>
      </c>
      <c r="H29" s="12"/>
      <c r="I29" s="273"/>
    </row>
    <row r="30" spans="1:11" s="11" customFormat="1" ht="19.5" customHeight="1">
      <c r="A30" s="18"/>
      <c r="B30" s="123"/>
      <c r="C30" s="102"/>
      <c r="D30" s="20"/>
      <c r="E30" s="21"/>
      <c r="F30" s="25"/>
      <c r="G30" s="22"/>
      <c r="H30" s="12"/>
      <c r="I30" s="273"/>
    </row>
    <row r="31" spans="1:11" s="11" customFormat="1" ht="19.5" customHeight="1">
      <c r="A31" s="18"/>
      <c r="B31" s="124" t="s">
        <v>40</v>
      </c>
      <c r="C31" s="121" t="s">
        <v>354</v>
      </c>
      <c r="D31" s="20"/>
      <c r="E31" s="21"/>
      <c r="F31" s="25"/>
      <c r="G31" s="22"/>
      <c r="H31" s="12"/>
      <c r="I31" s="273"/>
    </row>
    <row r="32" spans="1:11" s="11" customFormat="1" ht="19.5" customHeight="1">
      <c r="A32" s="18"/>
      <c r="B32" s="124"/>
      <c r="C32" s="121"/>
      <c r="D32" s="20"/>
      <c r="E32" s="21"/>
      <c r="F32" s="25"/>
      <c r="G32" s="22"/>
      <c r="H32" s="12"/>
      <c r="I32" s="273"/>
    </row>
    <row r="33" spans="1:11" ht="25.5">
      <c r="A33" s="18" t="s">
        <v>353</v>
      </c>
      <c r="B33" s="123" t="s">
        <v>41</v>
      </c>
      <c r="C33" s="19" t="s">
        <v>352</v>
      </c>
      <c r="D33" s="20" t="s">
        <v>10</v>
      </c>
      <c r="E33" s="21">
        <v>9</v>
      </c>
      <c r="F33" s="25"/>
      <c r="G33" s="22">
        <f t="shared" ref="G33:G64" si="1">ROUND(F33*E33,2)</f>
        <v>0</v>
      </c>
      <c r="I33" s="273"/>
      <c r="J33" s="11"/>
      <c r="K33" s="11"/>
    </row>
    <row r="34" spans="1:11" ht="25.5">
      <c r="A34" s="18" t="s">
        <v>351</v>
      </c>
      <c r="B34" s="123" t="s">
        <v>42</v>
      </c>
      <c r="C34" s="19" t="s">
        <v>350</v>
      </c>
      <c r="D34" s="20" t="s">
        <v>10</v>
      </c>
      <c r="E34" s="21">
        <v>3</v>
      </c>
      <c r="F34" s="25"/>
      <c r="G34" s="22">
        <f t="shared" si="1"/>
        <v>0</v>
      </c>
      <c r="I34" s="273"/>
      <c r="J34" s="11"/>
      <c r="K34" s="11"/>
    </row>
    <row r="35" spans="1:11" ht="25.5">
      <c r="A35" s="18" t="s">
        <v>32</v>
      </c>
      <c r="B35" s="123" t="s">
        <v>43</v>
      </c>
      <c r="C35" s="19" t="s">
        <v>349</v>
      </c>
      <c r="D35" s="20" t="s">
        <v>10</v>
      </c>
      <c r="E35" s="21">
        <v>4</v>
      </c>
      <c r="F35" s="25"/>
      <c r="G35" s="22">
        <f t="shared" si="1"/>
        <v>0</v>
      </c>
      <c r="I35" s="273"/>
      <c r="J35" s="11"/>
      <c r="K35" s="11"/>
    </row>
    <row r="36" spans="1:11" ht="25.5">
      <c r="A36" s="18" t="s">
        <v>32</v>
      </c>
      <c r="B36" s="123" t="s">
        <v>44</v>
      </c>
      <c r="C36" s="19" t="s">
        <v>348</v>
      </c>
      <c r="D36" s="20" t="s">
        <v>10</v>
      </c>
      <c r="E36" s="21">
        <v>8</v>
      </c>
      <c r="F36" s="25"/>
      <c r="G36" s="22">
        <f t="shared" si="1"/>
        <v>0</v>
      </c>
      <c r="I36" s="273"/>
      <c r="J36" s="11"/>
      <c r="K36" s="11"/>
    </row>
    <row r="37" spans="1:11" s="11" customFormat="1" ht="16.5" customHeight="1">
      <c r="A37" s="44" t="s">
        <v>32</v>
      </c>
      <c r="B37" s="123" t="s">
        <v>45</v>
      </c>
      <c r="C37" s="39" t="s">
        <v>347</v>
      </c>
      <c r="D37" s="41" t="s">
        <v>10</v>
      </c>
      <c r="E37" s="169">
        <v>7</v>
      </c>
      <c r="F37" s="25"/>
      <c r="G37" s="70">
        <f t="shared" si="1"/>
        <v>0</v>
      </c>
      <c r="H37" s="12"/>
      <c r="I37" s="273"/>
    </row>
    <row r="38" spans="1:11" s="11" customFormat="1" ht="16.5" customHeight="1">
      <c r="A38" s="44" t="s">
        <v>32</v>
      </c>
      <c r="B38" s="123" t="s">
        <v>46</v>
      </c>
      <c r="C38" s="39" t="s">
        <v>346</v>
      </c>
      <c r="D38" s="41" t="s">
        <v>10</v>
      </c>
      <c r="E38" s="169">
        <v>11</v>
      </c>
      <c r="F38" s="25"/>
      <c r="G38" s="70">
        <f t="shared" si="1"/>
        <v>0</v>
      </c>
      <c r="H38" s="12"/>
      <c r="I38" s="273"/>
    </row>
    <row r="39" spans="1:11" s="11" customFormat="1" ht="16.5" customHeight="1">
      <c r="A39" s="44" t="s">
        <v>32</v>
      </c>
      <c r="B39" s="123" t="s">
        <v>47</v>
      </c>
      <c r="C39" s="39" t="s">
        <v>345</v>
      </c>
      <c r="D39" s="41" t="s">
        <v>10</v>
      </c>
      <c r="E39" s="169">
        <v>33</v>
      </c>
      <c r="F39" s="25"/>
      <c r="G39" s="70">
        <f t="shared" si="1"/>
        <v>0</v>
      </c>
      <c r="H39" s="12"/>
      <c r="I39" s="273"/>
    </row>
    <row r="40" spans="1:11" s="11" customFormat="1" ht="16.5" customHeight="1">
      <c r="A40" s="44" t="s">
        <v>32</v>
      </c>
      <c r="B40" s="123" t="s">
        <v>48</v>
      </c>
      <c r="C40" s="39" t="s">
        <v>344</v>
      </c>
      <c r="D40" s="41" t="s">
        <v>10</v>
      </c>
      <c r="E40" s="169">
        <v>50</v>
      </c>
      <c r="F40" s="25"/>
      <c r="G40" s="70">
        <f t="shared" si="1"/>
        <v>0</v>
      </c>
      <c r="H40" s="12"/>
      <c r="I40" s="273"/>
    </row>
    <row r="41" spans="1:11" s="11" customFormat="1" ht="16.5" customHeight="1">
      <c r="A41" s="44" t="s">
        <v>32</v>
      </c>
      <c r="B41" s="123" t="s">
        <v>49</v>
      </c>
      <c r="C41" s="39" t="s">
        <v>343</v>
      </c>
      <c r="D41" s="41" t="s">
        <v>10</v>
      </c>
      <c r="E41" s="169">
        <v>96</v>
      </c>
      <c r="F41" s="25"/>
      <c r="G41" s="70">
        <f t="shared" si="1"/>
        <v>0</v>
      </c>
      <c r="H41" s="12"/>
      <c r="I41" s="273"/>
    </row>
    <row r="42" spans="1:11" s="11" customFormat="1" ht="16.5" customHeight="1" thickBot="1">
      <c r="A42" s="109" t="s">
        <v>32</v>
      </c>
      <c r="B42" s="221" t="s">
        <v>50</v>
      </c>
      <c r="C42" s="222" t="s">
        <v>342</v>
      </c>
      <c r="D42" s="110" t="s">
        <v>10</v>
      </c>
      <c r="E42" s="223">
        <v>6</v>
      </c>
      <c r="F42" s="76"/>
      <c r="G42" s="112">
        <f t="shared" si="1"/>
        <v>0</v>
      </c>
      <c r="H42" s="12"/>
      <c r="I42" s="273"/>
    </row>
    <row r="43" spans="1:11" ht="25.5">
      <c r="A43" s="217" t="s">
        <v>32</v>
      </c>
      <c r="B43" s="218" t="s">
        <v>51</v>
      </c>
      <c r="C43" s="219" t="s">
        <v>341</v>
      </c>
      <c r="D43" s="220" t="s">
        <v>17</v>
      </c>
      <c r="E43" s="199">
        <v>400</v>
      </c>
      <c r="F43" s="200"/>
      <c r="G43" s="201">
        <f t="shared" si="1"/>
        <v>0</v>
      </c>
      <c r="I43" s="273"/>
      <c r="J43" s="11"/>
      <c r="K43" s="11"/>
    </row>
    <row r="44" spans="1:11" s="11" customFormat="1" ht="16.5" customHeight="1">
      <c r="A44" s="44" t="s">
        <v>32</v>
      </c>
      <c r="B44" s="123" t="s">
        <v>52</v>
      </c>
      <c r="C44" s="39" t="s">
        <v>340</v>
      </c>
      <c r="D44" s="41" t="s">
        <v>17</v>
      </c>
      <c r="E44" s="169">
        <v>416</v>
      </c>
      <c r="F44" s="25"/>
      <c r="G44" s="70">
        <f t="shared" si="1"/>
        <v>0</v>
      </c>
      <c r="H44" s="12"/>
      <c r="I44" s="273"/>
    </row>
    <row r="45" spans="1:11" s="11" customFormat="1" ht="16.5" customHeight="1">
      <c r="A45" s="44" t="s">
        <v>32</v>
      </c>
      <c r="B45" s="123" t="s">
        <v>53</v>
      </c>
      <c r="C45" s="39" t="s">
        <v>339</v>
      </c>
      <c r="D45" s="41" t="s">
        <v>17</v>
      </c>
      <c r="E45" s="169">
        <v>432</v>
      </c>
      <c r="F45" s="25"/>
      <c r="G45" s="70">
        <f t="shared" si="1"/>
        <v>0</v>
      </c>
      <c r="H45" s="12"/>
      <c r="I45" s="273"/>
    </row>
    <row r="46" spans="1:11" ht="25.5">
      <c r="A46" s="18" t="s">
        <v>32</v>
      </c>
      <c r="B46" s="123" t="s">
        <v>54</v>
      </c>
      <c r="C46" s="19" t="s">
        <v>338</v>
      </c>
      <c r="D46" s="20" t="s">
        <v>17</v>
      </c>
      <c r="E46" s="21">
        <v>480</v>
      </c>
      <c r="F46" s="25"/>
      <c r="G46" s="22">
        <f t="shared" si="1"/>
        <v>0</v>
      </c>
      <c r="I46" s="273"/>
      <c r="J46" s="11"/>
      <c r="K46" s="11"/>
    </row>
    <row r="47" spans="1:11" ht="25.5">
      <c r="A47" s="18" t="s">
        <v>32</v>
      </c>
      <c r="B47" s="123" t="s">
        <v>55</v>
      </c>
      <c r="C47" s="19" t="s">
        <v>337</v>
      </c>
      <c r="D47" s="20" t="s">
        <v>17</v>
      </c>
      <c r="E47" s="21">
        <v>270</v>
      </c>
      <c r="F47" s="25"/>
      <c r="G47" s="22">
        <f t="shared" si="1"/>
        <v>0</v>
      </c>
      <c r="I47" s="273"/>
      <c r="J47" s="11"/>
      <c r="K47" s="11"/>
    </row>
    <row r="48" spans="1:11" ht="25.5">
      <c r="A48" s="18" t="s">
        <v>32</v>
      </c>
      <c r="B48" s="123" t="s">
        <v>56</v>
      </c>
      <c r="C48" s="19" t="s">
        <v>336</v>
      </c>
      <c r="D48" s="20" t="s">
        <v>17</v>
      </c>
      <c r="E48" s="21">
        <v>40</v>
      </c>
      <c r="F48" s="25"/>
      <c r="G48" s="22">
        <f t="shared" si="1"/>
        <v>0</v>
      </c>
      <c r="I48" s="273"/>
      <c r="J48" s="11"/>
      <c r="K48" s="11"/>
    </row>
    <row r="49" spans="1:11" s="11" customFormat="1" ht="16.5" customHeight="1">
      <c r="A49" s="44" t="s">
        <v>32</v>
      </c>
      <c r="B49" s="123" t="s">
        <v>158</v>
      </c>
      <c r="C49" s="39" t="s">
        <v>335</v>
      </c>
      <c r="D49" s="41" t="s">
        <v>17</v>
      </c>
      <c r="E49" s="169">
        <v>20</v>
      </c>
      <c r="F49" s="25"/>
      <c r="G49" s="70">
        <f t="shared" si="1"/>
        <v>0</v>
      </c>
      <c r="H49" s="12"/>
      <c r="I49" s="273"/>
    </row>
    <row r="50" spans="1:11" s="11" customFormat="1" ht="16.5" customHeight="1">
      <c r="A50" s="44" t="s">
        <v>32</v>
      </c>
      <c r="B50" s="123" t="s">
        <v>159</v>
      </c>
      <c r="C50" s="39" t="s">
        <v>334</v>
      </c>
      <c r="D50" s="41" t="s">
        <v>17</v>
      </c>
      <c r="E50" s="169">
        <v>60</v>
      </c>
      <c r="F50" s="25"/>
      <c r="G50" s="70">
        <f t="shared" si="1"/>
        <v>0</v>
      </c>
      <c r="H50" s="12"/>
      <c r="I50" s="273"/>
    </row>
    <row r="51" spans="1:11" ht="25.5">
      <c r="A51" s="18" t="s">
        <v>333</v>
      </c>
      <c r="B51" s="123" t="s">
        <v>160</v>
      </c>
      <c r="C51" s="19" t="s">
        <v>332</v>
      </c>
      <c r="D51" s="20" t="s">
        <v>10</v>
      </c>
      <c r="E51" s="21">
        <v>15</v>
      </c>
      <c r="F51" s="25"/>
      <c r="G51" s="22">
        <f t="shared" si="1"/>
        <v>0</v>
      </c>
      <c r="I51" s="273"/>
      <c r="J51" s="11"/>
      <c r="K51" s="11"/>
    </row>
    <row r="52" spans="1:11" ht="25.5">
      <c r="A52" s="18" t="s">
        <v>331</v>
      </c>
      <c r="B52" s="123" t="s">
        <v>161</v>
      </c>
      <c r="C52" s="19" t="s">
        <v>330</v>
      </c>
      <c r="D52" s="20" t="s">
        <v>10</v>
      </c>
      <c r="E52" s="21">
        <v>12</v>
      </c>
      <c r="F52" s="25"/>
      <c r="G52" s="22">
        <f t="shared" si="1"/>
        <v>0</v>
      </c>
      <c r="I52" s="273"/>
      <c r="J52" s="11"/>
      <c r="K52" s="11"/>
    </row>
    <row r="53" spans="1:11" ht="25.5">
      <c r="A53" s="18" t="s">
        <v>329</v>
      </c>
      <c r="B53" s="123" t="s">
        <v>162</v>
      </c>
      <c r="C53" s="19" t="s">
        <v>328</v>
      </c>
      <c r="D53" s="20" t="s">
        <v>10</v>
      </c>
      <c r="E53" s="21">
        <v>10</v>
      </c>
      <c r="F53" s="25"/>
      <c r="G53" s="22">
        <f t="shared" si="1"/>
        <v>0</v>
      </c>
      <c r="I53" s="273"/>
      <c r="J53" s="11"/>
      <c r="K53" s="11"/>
    </row>
    <row r="54" spans="1:11" ht="25.5">
      <c r="A54" s="18" t="s">
        <v>327</v>
      </c>
      <c r="B54" s="123" t="s">
        <v>163</v>
      </c>
      <c r="C54" s="19" t="s">
        <v>326</v>
      </c>
      <c r="D54" s="20" t="s">
        <v>10</v>
      </c>
      <c r="E54" s="21">
        <v>33</v>
      </c>
      <c r="F54" s="25"/>
      <c r="G54" s="22">
        <f t="shared" si="1"/>
        <v>0</v>
      </c>
      <c r="I54" s="273"/>
      <c r="J54" s="11"/>
      <c r="K54" s="11"/>
    </row>
    <row r="55" spans="1:11" ht="25.5">
      <c r="A55" s="18" t="s">
        <v>325</v>
      </c>
      <c r="B55" s="123" t="s">
        <v>164</v>
      </c>
      <c r="C55" s="19" t="s">
        <v>324</v>
      </c>
      <c r="D55" s="20" t="s">
        <v>10</v>
      </c>
      <c r="E55" s="21">
        <v>2</v>
      </c>
      <c r="F55" s="25"/>
      <c r="G55" s="22">
        <f t="shared" si="1"/>
        <v>0</v>
      </c>
      <c r="I55" s="273"/>
      <c r="J55" s="11"/>
      <c r="K55" s="11"/>
    </row>
    <row r="56" spans="1:11" ht="25.5">
      <c r="A56" s="18" t="s">
        <v>323</v>
      </c>
      <c r="B56" s="123" t="s">
        <v>165</v>
      </c>
      <c r="C56" s="19" t="s">
        <v>322</v>
      </c>
      <c r="D56" s="20" t="s">
        <v>10</v>
      </c>
      <c r="E56" s="21">
        <v>6</v>
      </c>
      <c r="F56" s="25"/>
      <c r="G56" s="22">
        <f t="shared" si="1"/>
        <v>0</v>
      </c>
      <c r="I56" s="273"/>
      <c r="J56" s="11"/>
      <c r="K56" s="11"/>
    </row>
    <row r="57" spans="1:11" ht="25.5">
      <c r="A57" s="18" t="s">
        <v>321</v>
      </c>
      <c r="B57" s="123" t="s">
        <v>166</v>
      </c>
      <c r="C57" s="19" t="s">
        <v>320</v>
      </c>
      <c r="D57" s="20" t="s">
        <v>10</v>
      </c>
      <c r="E57" s="21">
        <v>5</v>
      </c>
      <c r="F57" s="25"/>
      <c r="G57" s="22">
        <f t="shared" si="1"/>
        <v>0</v>
      </c>
      <c r="I57" s="273"/>
      <c r="J57" s="11"/>
      <c r="K57" s="11"/>
    </row>
    <row r="58" spans="1:11" ht="25.5">
      <c r="A58" s="18" t="s">
        <v>319</v>
      </c>
      <c r="B58" s="123" t="s">
        <v>167</v>
      </c>
      <c r="C58" s="19" t="s">
        <v>318</v>
      </c>
      <c r="D58" s="20" t="s">
        <v>10</v>
      </c>
      <c r="E58" s="21">
        <v>26</v>
      </c>
      <c r="F58" s="25"/>
      <c r="G58" s="22">
        <f t="shared" si="1"/>
        <v>0</v>
      </c>
      <c r="I58" s="273"/>
      <c r="J58" s="11"/>
      <c r="K58" s="11"/>
    </row>
    <row r="59" spans="1:11" ht="25.5">
      <c r="A59" s="18" t="s">
        <v>317</v>
      </c>
      <c r="B59" s="123" t="s">
        <v>316</v>
      </c>
      <c r="C59" s="19" t="s">
        <v>315</v>
      </c>
      <c r="D59" s="20" t="s">
        <v>10</v>
      </c>
      <c r="E59" s="21">
        <v>3</v>
      </c>
      <c r="F59" s="25"/>
      <c r="G59" s="22">
        <f t="shared" si="1"/>
        <v>0</v>
      </c>
      <c r="I59" s="273"/>
      <c r="J59" s="11"/>
      <c r="K59" s="11"/>
    </row>
    <row r="60" spans="1:11" ht="25.5">
      <c r="A60" s="18" t="s">
        <v>32</v>
      </c>
      <c r="B60" s="123" t="s">
        <v>413</v>
      </c>
      <c r="C60" s="19" t="s">
        <v>509</v>
      </c>
      <c r="D60" s="20" t="s">
        <v>10</v>
      </c>
      <c r="E60" s="21">
        <v>1</v>
      </c>
      <c r="F60" s="25"/>
      <c r="G60" s="22">
        <f t="shared" si="1"/>
        <v>0</v>
      </c>
      <c r="I60" s="273"/>
      <c r="J60" s="11"/>
      <c r="K60" s="11"/>
    </row>
    <row r="61" spans="1:11" ht="25.5">
      <c r="A61" s="18" t="s">
        <v>314</v>
      </c>
      <c r="B61" s="123" t="s">
        <v>414</v>
      </c>
      <c r="C61" s="19" t="s">
        <v>313</v>
      </c>
      <c r="D61" s="20" t="s">
        <v>17</v>
      </c>
      <c r="E61" s="21">
        <v>3</v>
      </c>
      <c r="F61" s="25"/>
      <c r="G61" s="22">
        <f t="shared" si="1"/>
        <v>0</v>
      </c>
      <c r="I61" s="273"/>
      <c r="J61" s="11"/>
      <c r="K61" s="11"/>
    </row>
    <row r="62" spans="1:11" ht="25.5">
      <c r="A62" s="18" t="s">
        <v>312</v>
      </c>
      <c r="B62" s="123" t="s">
        <v>311</v>
      </c>
      <c r="C62" s="19" t="s">
        <v>310</v>
      </c>
      <c r="D62" s="20" t="s">
        <v>17</v>
      </c>
      <c r="E62" s="21">
        <v>22</v>
      </c>
      <c r="F62" s="25"/>
      <c r="G62" s="22">
        <f t="shared" si="1"/>
        <v>0</v>
      </c>
      <c r="I62" s="273"/>
      <c r="J62" s="11"/>
      <c r="K62" s="11"/>
    </row>
    <row r="63" spans="1:11" ht="25.5">
      <c r="A63" s="18" t="s">
        <v>309</v>
      </c>
      <c r="B63" s="123" t="s">
        <v>308</v>
      </c>
      <c r="C63" s="19" t="s">
        <v>307</v>
      </c>
      <c r="D63" s="20" t="s">
        <v>17</v>
      </c>
      <c r="E63" s="21">
        <v>306</v>
      </c>
      <c r="F63" s="25"/>
      <c r="G63" s="22">
        <f t="shared" si="1"/>
        <v>0</v>
      </c>
      <c r="I63" s="273"/>
      <c r="J63" s="11"/>
      <c r="K63" s="11"/>
    </row>
    <row r="64" spans="1:11" ht="25.5">
      <c r="A64" s="18" t="s">
        <v>306</v>
      </c>
      <c r="B64" s="123" t="s">
        <v>305</v>
      </c>
      <c r="C64" s="19" t="s">
        <v>304</v>
      </c>
      <c r="D64" s="20" t="s">
        <v>17</v>
      </c>
      <c r="E64" s="21">
        <v>49</v>
      </c>
      <c r="F64" s="25"/>
      <c r="G64" s="22">
        <f t="shared" si="1"/>
        <v>0</v>
      </c>
      <c r="I64" s="273"/>
      <c r="J64" s="11"/>
      <c r="K64" s="11"/>
    </row>
    <row r="65" spans="1:11" s="11" customFormat="1" ht="16.5" customHeight="1">
      <c r="A65" s="44" t="s">
        <v>303</v>
      </c>
      <c r="B65" s="123" t="s">
        <v>302</v>
      </c>
      <c r="C65" s="39" t="s">
        <v>301</v>
      </c>
      <c r="D65" s="41" t="s">
        <v>10</v>
      </c>
      <c r="E65" s="169">
        <v>14</v>
      </c>
      <c r="F65" s="25"/>
      <c r="G65" s="70">
        <f t="shared" ref="G65:G82" si="2">ROUND(F65*E65,2)</f>
        <v>0</v>
      </c>
      <c r="H65" s="12"/>
      <c r="I65" s="273"/>
    </row>
    <row r="66" spans="1:11" ht="25.5">
      <c r="A66" s="18" t="s">
        <v>300</v>
      </c>
      <c r="B66" s="123" t="s">
        <v>299</v>
      </c>
      <c r="C66" s="19" t="s">
        <v>298</v>
      </c>
      <c r="D66" s="20" t="s">
        <v>297</v>
      </c>
      <c r="E66" s="21">
        <v>14</v>
      </c>
      <c r="F66" s="25"/>
      <c r="G66" s="22">
        <f t="shared" si="2"/>
        <v>0</v>
      </c>
      <c r="I66" s="273"/>
      <c r="J66" s="11"/>
      <c r="K66" s="11"/>
    </row>
    <row r="67" spans="1:11" ht="38.25">
      <c r="A67" s="18" t="s">
        <v>32</v>
      </c>
      <c r="B67" s="123" t="s">
        <v>296</v>
      </c>
      <c r="C67" s="122" t="s">
        <v>295</v>
      </c>
      <c r="D67" s="20" t="s">
        <v>10</v>
      </c>
      <c r="E67" s="21">
        <v>33</v>
      </c>
      <c r="F67" s="25"/>
      <c r="G67" s="22">
        <f t="shared" si="2"/>
        <v>0</v>
      </c>
      <c r="I67" s="273"/>
      <c r="J67" s="11"/>
      <c r="K67" s="11"/>
    </row>
    <row r="68" spans="1:11" ht="38.25">
      <c r="A68" s="18" t="s">
        <v>32</v>
      </c>
      <c r="B68" s="123" t="s">
        <v>294</v>
      </c>
      <c r="C68" s="122" t="s">
        <v>293</v>
      </c>
      <c r="D68" s="23" t="s">
        <v>10</v>
      </c>
      <c r="E68" s="21">
        <v>49</v>
      </c>
      <c r="F68" s="25"/>
      <c r="G68" s="22">
        <f t="shared" si="2"/>
        <v>0</v>
      </c>
      <c r="I68" s="273"/>
      <c r="J68" s="11"/>
      <c r="K68" s="11"/>
    </row>
    <row r="69" spans="1:11" ht="25.5">
      <c r="A69" s="18" t="s">
        <v>292</v>
      </c>
      <c r="B69" s="123" t="s">
        <v>291</v>
      </c>
      <c r="C69" s="19" t="s">
        <v>290</v>
      </c>
      <c r="D69" s="20" t="s">
        <v>10</v>
      </c>
      <c r="E69" s="21">
        <v>2</v>
      </c>
      <c r="F69" s="25"/>
      <c r="G69" s="22">
        <f t="shared" si="2"/>
        <v>0</v>
      </c>
      <c r="I69" s="273"/>
      <c r="J69" s="11"/>
      <c r="K69" s="11"/>
    </row>
    <row r="70" spans="1:11" ht="25.5">
      <c r="A70" s="18" t="s">
        <v>289</v>
      </c>
      <c r="B70" s="123" t="s">
        <v>288</v>
      </c>
      <c r="C70" s="19" t="s">
        <v>287</v>
      </c>
      <c r="D70" s="20" t="s">
        <v>10</v>
      </c>
      <c r="E70" s="21">
        <v>13</v>
      </c>
      <c r="F70" s="25"/>
      <c r="G70" s="22">
        <f t="shared" si="2"/>
        <v>0</v>
      </c>
      <c r="I70" s="273"/>
      <c r="J70" s="11"/>
      <c r="K70" s="11"/>
    </row>
    <row r="71" spans="1:11" ht="25.5">
      <c r="A71" s="18" t="s">
        <v>286</v>
      </c>
      <c r="B71" s="123" t="s">
        <v>285</v>
      </c>
      <c r="C71" s="19" t="s">
        <v>284</v>
      </c>
      <c r="D71" s="20" t="s">
        <v>10</v>
      </c>
      <c r="E71" s="21">
        <v>5</v>
      </c>
      <c r="F71" s="25"/>
      <c r="G71" s="22">
        <f t="shared" si="2"/>
        <v>0</v>
      </c>
      <c r="I71" s="273"/>
      <c r="J71" s="11"/>
      <c r="K71" s="11"/>
    </row>
    <row r="72" spans="1:11" s="11" customFormat="1" ht="16.5" customHeight="1">
      <c r="A72" s="44" t="s">
        <v>32</v>
      </c>
      <c r="B72" s="123" t="s">
        <v>283</v>
      </c>
      <c r="C72" s="39" t="s">
        <v>282</v>
      </c>
      <c r="D72" s="41" t="s">
        <v>10</v>
      </c>
      <c r="E72" s="169">
        <v>2</v>
      </c>
      <c r="F72" s="25"/>
      <c r="G72" s="70">
        <f t="shared" si="2"/>
        <v>0</v>
      </c>
      <c r="H72" s="12"/>
      <c r="I72" s="273"/>
    </row>
    <row r="73" spans="1:11" ht="25.5">
      <c r="A73" s="44" t="s">
        <v>32</v>
      </c>
      <c r="B73" s="123" t="s">
        <v>281</v>
      </c>
      <c r="C73" s="122" t="s">
        <v>280</v>
      </c>
      <c r="D73" s="23" t="s">
        <v>10</v>
      </c>
      <c r="E73" s="21">
        <v>15</v>
      </c>
      <c r="F73" s="25"/>
      <c r="G73" s="22">
        <f t="shared" si="2"/>
        <v>0</v>
      </c>
      <c r="I73" s="273"/>
      <c r="J73" s="11"/>
      <c r="K73" s="11"/>
    </row>
    <row r="74" spans="1:11" ht="25.5">
      <c r="A74" s="18" t="s">
        <v>279</v>
      </c>
      <c r="B74" s="123" t="s">
        <v>278</v>
      </c>
      <c r="C74" s="19" t="s">
        <v>277</v>
      </c>
      <c r="D74" s="20" t="s">
        <v>10</v>
      </c>
      <c r="E74" s="21">
        <v>7</v>
      </c>
      <c r="F74" s="25"/>
      <c r="G74" s="22">
        <f t="shared" si="2"/>
        <v>0</v>
      </c>
      <c r="I74" s="273"/>
      <c r="J74" s="11"/>
      <c r="K74" s="11"/>
    </row>
    <row r="75" spans="1:11" ht="26.25" thickBot="1">
      <c r="A75" s="224" t="s">
        <v>276</v>
      </c>
      <c r="B75" s="221" t="s">
        <v>275</v>
      </c>
      <c r="C75" s="225" t="s">
        <v>34</v>
      </c>
      <c r="D75" s="226" t="s">
        <v>10</v>
      </c>
      <c r="E75" s="213">
        <v>14</v>
      </c>
      <c r="F75" s="76"/>
      <c r="G75" s="205">
        <f t="shared" si="2"/>
        <v>0</v>
      </c>
      <c r="I75" s="273"/>
      <c r="J75" s="11"/>
      <c r="K75" s="11"/>
    </row>
    <row r="76" spans="1:11" ht="25.5">
      <c r="A76" s="217" t="s">
        <v>274</v>
      </c>
      <c r="B76" s="218" t="s">
        <v>273</v>
      </c>
      <c r="C76" s="219" t="s">
        <v>510</v>
      </c>
      <c r="D76" s="220" t="s">
        <v>10</v>
      </c>
      <c r="E76" s="199">
        <v>7</v>
      </c>
      <c r="F76" s="200"/>
      <c r="G76" s="201">
        <f t="shared" si="2"/>
        <v>0</v>
      </c>
      <c r="I76" s="273"/>
      <c r="J76" s="11"/>
      <c r="K76" s="11"/>
    </row>
    <row r="77" spans="1:11" ht="25.5">
      <c r="A77" s="18" t="s">
        <v>272</v>
      </c>
      <c r="B77" s="123" t="s">
        <v>271</v>
      </c>
      <c r="C77" s="19" t="s">
        <v>33</v>
      </c>
      <c r="D77" s="20" t="s">
        <v>10</v>
      </c>
      <c r="E77" s="21">
        <v>14</v>
      </c>
      <c r="F77" s="25"/>
      <c r="G77" s="22">
        <f t="shared" si="2"/>
        <v>0</v>
      </c>
      <c r="I77" s="273"/>
      <c r="J77" s="11"/>
      <c r="K77" s="11"/>
    </row>
    <row r="78" spans="1:11" ht="38.25">
      <c r="A78" s="44" t="s">
        <v>32</v>
      </c>
      <c r="B78" s="123" t="s">
        <v>270</v>
      </c>
      <c r="C78" s="122" t="s">
        <v>269</v>
      </c>
      <c r="D78" s="23" t="s">
        <v>10</v>
      </c>
      <c r="E78" s="21">
        <v>7</v>
      </c>
      <c r="F78" s="25"/>
      <c r="G78" s="22">
        <f t="shared" si="2"/>
        <v>0</v>
      </c>
      <c r="I78" s="273"/>
      <c r="J78" s="11"/>
      <c r="K78" s="11"/>
    </row>
    <row r="79" spans="1:11" ht="25.5">
      <c r="A79" s="18" t="s">
        <v>32</v>
      </c>
      <c r="B79" s="123" t="s">
        <v>268</v>
      </c>
      <c r="C79" s="19" t="s">
        <v>267</v>
      </c>
      <c r="D79" s="20" t="s">
        <v>10</v>
      </c>
      <c r="E79" s="21">
        <v>1</v>
      </c>
      <c r="F79" s="25"/>
      <c r="G79" s="22">
        <f t="shared" si="2"/>
        <v>0</v>
      </c>
      <c r="I79" s="273"/>
      <c r="J79" s="11"/>
      <c r="K79" s="11"/>
    </row>
    <row r="80" spans="1:11" ht="25.5">
      <c r="A80" s="18" t="s">
        <v>266</v>
      </c>
      <c r="B80" s="123" t="s">
        <v>265</v>
      </c>
      <c r="C80" s="19" t="s">
        <v>264</v>
      </c>
      <c r="D80" s="20" t="s">
        <v>10</v>
      </c>
      <c r="E80" s="21">
        <v>14</v>
      </c>
      <c r="F80" s="25"/>
      <c r="G80" s="22">
        <f t="shared" si="2"/>
        <v>0</v>
      </c>
      <c r="I80" s="273"/>
      <c r="J80" s="11"/>
      <c r="K80" s="11"/>
    </row>
    <row r="81" spans="1:11" ht="25.5">
      <c r="A81" s="18" t="s">
        <v>32</v>
      </c>
      <c r="B81" s="123" t="s">
        <v>263</v>
      </c>
      <c r="C81" s="19" t="s">
        <v>262</v>
      </c>
      <c r="D81" s="20" t="s">
        <v>10</v>
      </c>
      <c r="E81" s="21">
        <v>7</v>
      </c>
      <c r="F81" s="25"/>
      <c r="G81" s="22">
        <f t="shared" si="2"/>
        <v>0</v>
      </c>
      <c r="I81" s="273"/>
      <c r="J81" s="11"/>
      <c r="K81" s="11"/>
    </row>
    <row r="82" spans="1:11" ht="25.5">
      <c r="A82" s="18" t="s">
        <v>261</v>
      </c>
      <c r="B82" s="123" t="s">
        <v>260</v>
      </c>
      <c r="C82" s="19" t="s">
        <v>259</v>
      </c>
      <c r="D82" s="20" t="s">
        <v>10</v>
      </c>
      <c r="E82" s="21">
        <v>2</v>
      </c>
      <c r="F82" s="25"/>
      <c r="G82" s="22">
        <f t="shared" si="2"/>
        <v>0</v>
      </c>
      <c r="I82" s="273"/>
      <c r="J82" s="11"/>
      <c r="K82" s="11"/>
    </row>
    <row r="83" spans="1:11" s="11" customFormat="1" ht="16.5" customHeight="1">
      <c r="A83" s="44"/>
      <c r="B83" s="41"/>
      <c r="C83" s="39"/>
      <c r="D83" s="41"/>
      <c r="E83" s="169"/>
      <c r="F83" s="25"/>
      <c r="G83" s="70"/>
      <c r="H83" s="12"/>
      <c r="I83" s="268"/>
    </row>
    <row r="84" spans="1:11" s="11" customFormat="1" ht="16.5" customHeight="1">
      <c r="A84" s="155"/>
      <c r="B84" s="83"/>
      <c r="C84" s="107" t="s">
        <v>254</v>
      </c>
      <c r="D84" s="83"/>
      <c r="E84" s="170"/>
      <c r="F84" s="157"/>
      <c r="G84" s="108">
        <f>SUM(G33:G82)</f>
        <v>0</v>
      </c>
      <c r="H84" s="12"/>
      <c r="I84" s="268"/>
    </row>
    <row r="85" spans="1:11" s="11" customFormat="1" ht="16.5" customHeight="1">
      <c r="A85" s="155"/>
      <c r="B85" s="83"/>
      <c r="C85" s="107"/>
      <c r="D85" s="83"/>
      <c r="E85" s="170"/>
      <c r="F85" s="157"/>
      <c r="G85" s="108"/>
      <c r="H85" s="12"/>
      <c r="I85" s="268"/>
    </row>
    <row r="86" spans="1:11" s="11" customFormat="1" ht="16.5" customHeight="1">
      <c r="A86" s="155"/>
      <c r="B86" s="83"/>
      <c r="C86" s="107" t="s">
        <v>511</v>
      </c>
      <c r="D86" s="83"/>
      <c r="E86" s="170"/>
      <c r="F86" s="157"/>
      <c r="G86" s="108">
        <f>G29+G84</f>
        <v>0</v>
      </c>
      <c r="H86" s="12"/>
      <c r="I86" s="268"/>
    </row>
    <row r="87" spans="1:11" s="11" customFormat="1" ht="16.5" customHeight="1">
      <c r="A87" s="44"/>
      <c r="B87" s="41"/>
      <c r="C87" s="39"/>
      <c r="D87" s="41"/>
      <c r="E87" s="116"/>
      <c r="F87" s="25"/>
      <c r="G87" s="117"/>
      <c r="H87" s="12"/>
      <c r="I87" s="268"/>
    </row>
    <row r="88" spans="1:11" s="11" customFormat="1" ht="16.5" customHeight="1">
      <c r="A88" s="44"/>
      <c r="B88" s="41"/>
      <c r="C88" s="39"/>
      <c r="D88" s="41"/>
      <c r="E88" s="116"/>
      <c r="F88" s="25"/>
      <c r="G88" s="117"/>
      <c r="H88" s="12"/>
      <c r="I88" s="268"/>
    </row>
    <row r="89" spans="1:11" s="11" customFormat="1" ht="16.5" customHeight="1">
      <c r="A89" s="44"/>
      <c r="B89" s="41"/>
      <c r="C89" s="39"/>
      <c r="D89" s="41"/>
      <c r="E89" s="116"/>
      <c r="F89" s="25"/>
      <c r="G89" s="117"/>
      <c r="H89" s="12"/>
      <c r="I89" s="268"/>
    </row>
    <row r="90" spans="1:11" s="11" customFormat="1" ht="16.5" customHeight="1">
      <c r="A90" s="44"/>
      <c r="B90" s="41"/>
      <c r="C90" s="39"/>
      <c r="D90" s="41"/>
      <c r="E90" s="116"/>
      <c r="F90" s="25"/>
      <c r="G90" s="117"/>
      <c r="H90" s="12"/>
      <c r="I90" s="268"/>
    </row>
    <row r="91" spans="1:11" s="11" customFormat="1" ht="16.5" customHeight="1">
      <c r="A91" s="44"/>
      <c r="B91" s="41"/>
      <c r="C91" s="39"/>
      <c r="D91" s="41"/>
      <c r="E91" s="116"/>
      <c r="F91" s="25"/>
      <c r="G91" s="117"/>
      <c r="H91" s="12"/>
      <c r="I91" s="268"/>
    </row>
    <row r="92" spans="1:11" s="11" customFormat="1" ht="16.5" customHeight="1">
      <c r="A92" s="44"/>
      <c r="B92" s="41"/>
      <c r="C92" s="39"/>
      <c r="D92" s="41"/>
      <c r="E92" s="116"/>
      <c r="F92" s="25"/>
      <c r="G92" s="117"/>
      <c r="H92" s="12"/>
      <c r="I92" s="268"/>
    </row>
    <row r="93" spans="1:11" s="11" customFormat="1" ht="16.5" customHeight="1">
      <c r="A93" s="44"/>
      <c r="B93" s="41"/>
      <c r="C93" s="39"/>
      <c r="D93" s="41"/>
      <c r="E93" s="116"/>
      <c r="F93" s="25"/>
      <c r="G93" s="117"/>
      <c r="H93" s="12"/>
      <c r="I93" s="268"/>
    </row>
    <row r="94" spans="1:11" s="11" customFormat="1" ht="16.5" customHeight="1">
      <c r="A94" s="44"/>
      <c r="B94" s="41"/>
      <c r="C94" s="39"/>
      <c r="D94" s="41"/>
      <c r="E94" s="116"/>
      <c r="F94" s="25"/>
      <c r="G94" s="117"/>
      <c r="H94" s="12"/>
      <c r="I94" s="268"/>
    </row>
    <row r="95" spans="1:11" s="11" customFormat="1" ht="16.5" customHeight="1">
      <c r="A95" s="44"/>
      <c r="B95" s="41"/>
      <c r="C95" s="39"/>
      <c r="D95" s="41"/>
      <c r="E95" s="116"/>
      <c r="F95" s="25"/>
      <c r="G95" s="117"/>
      <c r="H95" s="12"/>
      <c r="I95" s="268"/>
    </row>
    <row r="96" spans="1:11" s="11" customFormat="1" ht="16.5" customHeight="1">
      <c r="A96" s="44"/>
      <c r="B96" s="41"/>
      <c r="C96" s="39"/>
      <c r="D96" s="41"/>
      <c r="E96" s="116"/>
      <c r="F96" s="25"/>
      <c r="G96" s="117"/>
      <c r="H96" s="12"/>
      <c r="I96" s="268"/>
    </row>
    <row r="97" spans="1:9" s="11" customFormat="1" ht="16.5" customHeight="1">
      <c r="A97" s="44"/>
      <c r="B97" s="41"/>
      <c r="C97" s="39"/>
      <c r="D97" s="41"/>
      <c r="E97" s="116"/>
      <c r="F97" s="25"/>
      <c r="G97" s="117"/>
      <c r="H97" s="12"/>
      <c r="I97" s="268"/>
    </row>
    <row r="98" spans="1:9" s="11" customFormat="1" ht="16.5" customHeight="1">
      <c r="A98" s="44"/>
      <c r="B98" s="41"/>
      <c r="C98" s="39"/>
      <c r="D98" s="41"/>
      <c r="E98" s="116"/>
      <c r="F98" s="25"/>
      <c r="G98" s="117"/>
      <c r="H98" s="12"/>
      <c r="I98" s="268"/>
    </row>
    <row r="99" spans="1:9" s="11" customFormat="1" ht="16.5" customHeight="1">
      <c r="A99" s="44"/>
      <c r="B99" s="41"/>
      <c r="C99" s="39"/>
      <c r="D99" s="41"/>
      <c r="E99" s="116"/>
      <c r="F99" s="25"/>
      <c r="G99" s="117"/>
      <c r="H99" s="12"/>
      <c r="I99" s="268"/>
    </row>
    <row r="100" spans="1:9" s="11" customFormat="1" ht="16.5" customHeight="1">
      <c r="A100" s="44"/>
      <c r="B100" s="41"/>
      <c r="C100" s="39"/>
      <c r="D100" s="41"/>
      <c r="E100" s="116"/>
      <c r="F100" s="25"/>
      <c r="G100" s="117"/>
      <c r="H100" s="12"/>
      <c r="I100" s="268"/>
    </row>
    <row r="101" spans="1:9" s="11" customFormat="1" ht="16.5" customHeight="1">
      <c r="A101" s="44"/>
      <c r="B101" s="41"/>
      <c r="C101" s="39"/>
      <c r="D101" s="41"/>
      <c r="E101" s="116"/>
      <c r="F101" s="25"/>
      <c r="G101" s="117"/>
      <c r="H101" s="12"/>
      <c r="I101" s="268"/>
    </row>
    <row r="102" spans="1:9" s="11" customFormat="1" ht="16.5" customHeight="1">
      <c r="A102" s="44"/>
      <c r="B102" s="41"/>
      <c r="C102" s="39"/>
      <c r="D102" s="41"/>
      <c r="E102" s="116"/>
      <c r="F102" s="25"/>
      <c r="G102" s="117"/>
      <c r="H102" s="12"/>
      <c r="I102" s="268"/>
    </row>
    <row r="103" spans="1:9" s="11" customFormat="1" ht="16.5" customHeight="1">
      <c r="A103" s="44"/>
      <c r="B103" s="41"/>
      <c r="C103" s="39"/>
      <c r="D103" s="41"/>
      <c r="E103" s="116"/>
      <c r="F103" s="25"/>
      <c r="G103" s="117"/>
      <c r="H103" s="12"/>
      <c r="I103" s="268"/>
    </row>
    <row r="104" spans="1:9" s="11" customFormat="1" ht="16.5" customHeight="1">
      <c r="A104" s="44"/>
      <c r="B104" s="41"/>
      <c r="C104" s="39"/>
      <c r="D104" s="41"/>
      <c r="E104" s="116"/>
      <c r="F104" s="25"/>
      <c r="G104" s="117"/>
      <c r="H104" s="12"/>
      <c r="I104" s="268"/>
    </row>
    <row r="105" spans="1:9" s="11" customFormat="1" ht="16.5" customHeight="1">
      <c r="A105" s="44"/>
      <c r="B105" s="41"/>
      <c r="C105" s="39"/>
      <c r="D105" s="41"/>
      <c r="E105" s="116"/>
      <c r="F105" s="25"/>
      <c r="G105" s="117"/>
      <c r="H105" s="12"/>
      <c r="I105" s="268"/>
    </row>
    <row r="106" spans="1:9" s="11" customFormat="1" ht="16.5" customHeight="1">
      <c r="A106" s="44"/>
      <c r="B106" s="41"/>
      <c r="C106" s="39"/>
      <c r="D106" s="41"/>
      <c r="E106" s="116"/>
      <c r="F106" s="25"/>
      <c r="G106" s="117"/>
      <c r="H106" s="12"/>
      <c r="I106" s="268"/>
    </row>
    <row r="107" spans="1:9" s="11" customFormat="1" ht="16.5" customHeight="1">
      <c r="A107" s="44"/>
      <c r="B107" s="41"/>
      <c r="C107" s="39"/>
      <c r="D107" s="41"/>
      <c r="E107" s="116"/>
      <c r="F107" s="25"/>
      <c r="G107" s="117"/>
      <c r="H107" s="12"/>
      <c r="I107" s="268"/>
    </row>
    <row r="108" spans="1:9" s="11" customFormat="1" ht="16.5" customHeight="1">
      <c r="A108" s="44"/>
      <c r="B108" s="41"/>
      <c r="C108" s="39"/>
      <c r="D108" s="41"/>
      <c r="E108" s="116"/>
      <c r="F108" s="25"/>
      <c r="G108" s="117"/>
      <c r="H108" s="12"/>
      <c r="I108" s="268"/>
    </row>
    <row r="109" spans="1:9" s="11" customFormat="1" ht="16.5" customHeight="1">
      <c r="A109" s="44"/>
      <c r="B109" s="41"/>
      <c r="C109" s="39"/>
      <c r="D109" s="41"/>
      <c r="E109" s="116"/>
      <c r="F109" s="25"/>
      <c r="G109" s="117"/>
      <c r="H109" s="12"/>
      <c r="I109" s="268"/>
    </row>
    <row r="110" spans="1:9" s="11" customFormat="1" ht="16.5" customHeight="1">
      <c r="A110" s="44"/>
      <c r="B110" s="41"/>
      <c r="C110" s="39"/>
      <c r="D110" s="41"/>
      <c r="E110" s="116"/>
      <c r="F110" s="25"/>
      <c r="G110" s="117"/>
      <c r="H110" s="12"/>
      <c r="I110" s="268"/>
    </row>
    <row r="111" spans="1:9" s="11" customFormat="1" ht="16.5" customHeight="1">
      <c r="A111" s="44"/>
      <c r="B111" s="41"/>
      <c r="C111" s="39"/>
      <c r="D111" s="41"/>
      <c r="E111" s="116"/>
      <c r="F111" s="25"/>
      <c r="G111" s="117"/>
      <c r="H111" s="12"/>
      <c r="I111" s="268"/>
    </row>
    <row r="112" spans="1:9" s="11" customFormat="1" ht="16.5" customHeight="1">
      <c r="A112" s="44"/>
      <c r="B112" s="41"/>
      <c r="C112" s="39"/>
      <c r="D112" s="41"/>
      <c r="E112" s="116"/>
      <c r="F112" s="25"/>
      <c r="G112" s="117"/>
      <c r="H112" s="12"/>
      <c r="I112" s="268"/>
    </row>
    <row r="113" spans="1:9" s="11" customFormat="1" ht="16.5" customHeight="1">
      <c r="A113" s="44"/>
      <c r="B113" s="41"/>
      <c r="C113" s="39"/>
      <c r="D113" s="41"/>
      <c r="E113" s="116"/>
      <c r="F113" s="25"/>
      <c r="G113" s="117"/>
      <c r="H113" s="12"/>
      <c r="I113" s="268"/>
    </row>
    <row r="114" spans="1:9" s="11" customFormat="1" ht="16.5" customHeight="1">
      <c r="A114" s="44"/>
      <c r="B114" s="41"/>
      <c r="C114" s="39"/>
      <c r="D114" s="41"/>
      <c r="E114" s="116"/>
      <c r="F114" s="25"/>
      <c r="G114" s="117"/>
      <c r="H114" s="12"/>
      <c r="I114" s="268"/>
    </row>
    <row r="115" spans="1:9" s="11" customFormat="1" ht="16.5" customHeight="1">
      <c r="A115" s="44"/>
      <c r="B115" s="41"/>
      <c r="C115" s="39"/>
      <c r="D115" s="41"/>
      <c r="E115" s="116"/>
      <c r="F115" s="25"/>
      <c r="G115" s="117"/>
      <c r="H115" s="12"/>
      <c r="I115" s="268"/>
    </row>
    <row r="116" spans="1:9" s="11" customFormat="1" ht="16.5" customHeight="1">
      <c r="A116" s="44"/>
      <c r="B116" s="41"/>
      <c r="C116" s="39"/>
      <c r="D116" s="41"/>
      <c r="E116" s="116"/>
      <c r="F116" s="25"/>
      <c r="G116" s="117"/>
      <c r="H116" s="12"/>
      <c r="I116" s="268"/>
    </row>
    <row r="117" spans="1:9" s="11" customFormat="1" ht="16.5" customHeight="1">
      <c r="A117" s="44"/>
      <c r="B117" s="41"/>
      <c r="C117" s="39"/>
      <c r="D117" s="41"/>
      <c r="E117" s="116"/>
      <c r="F117" s="25"/>
      <c r="G117" s="117"/>
      <c r="H117" s="12"/>
      <c r="I117" s="268"/>
    </row>
    <row r="118" spans="1:9" s="11" customFormat="1" ht="16.5" customHeight="1">
      <c r="A118" s="44"/>
      <c r="B118" s="41"/>
      <c r="C118" s="39"/>
      <c r="D118" s="41"/>
      <c r="E118" s="116"/>
      <c r="F118" s="25"/>
      <c r="G118" s="117"/>
      <c r="H118" s="12"/>
      <c r="I118" s="268"/>
    </row>
    <row r="119" spans="1:9" s="11" customFormat="1" ht="16.5" customHeight="1">
      <c r="A119" s="44"/>
      <c r="B119" s="41"/>
      <c r="C119" s="39"/>
      <c r="D119" s="41"/>
      <c r="E119" s="116"/>
      <c r="F119" s="25"/>
      <c r="G119" s="117"/>
      <c r="H119" s="12"/>
      <c r="I119" s="268"/>
    </row>
    <row r="120" spans="1:9" ht="16.5" customHeight="1" thickBot="1">
      <c r="A120" s="26"/>
      <c r="B120" s="113"/>
      <c r="C120" s="27"/>
      <c r="D120" s="118"/>
      <c r="E120" s="118"/>
      <c r="F120" s="119"/>
      <c r="G120" s="120"/>
    </row>
    <row r="121" spans="1:9">
      <c r="A121" s="28"/>
      <c r="B121" s="125"/>
      <c r="C121" s="29"/>
      <c r="D121" s="29"/>
      <c r="E121" s="29"/>
      <c r="F121" s="30"/>
      <c r="G121" s="31"/>
    </row>
    <row r="122" spans="1:9">
      <c r="A122" s="28"/>
      <c r="B122" s="125"/>
      <c r="C122" s="29"/>
      <c r="D122" s="29"/>
      <c r="E122" s="29"/>
      <c r="F122" s="30"/>
      <c r="G122" s="31"/>
    </row>
    <row r="123" spans="1:9">
      <c r="A123" s="28"/>
      <c r="B123" s="125"/>
      <c r="C123" s="29"/>
      <c r="D123" s="29"/>
      <c r="E123" s="29"/>
      <c r="F123" s="30"/>
      <c r="G123" s="31"/>
    </row>
    <row r="124" spans="1:9">
      <c r="A124" s="28"/>
      <c r="B124" s="125"/>
      <c r="C124" s="29"/>
      <c r="D124" s="29"/>
      <c r="E124" s="29"/>
      <c r="F124" s="30"/>
      <c r="G124" s="31"/>
    </row>
    <row r="125" spans="1:9">
      <c r="A125" s="28"/>
      <c r="B125" s="125"/>
      <c r="C125" s="29"/>
      <c r="D125" s="29"/>
      <c r="E125" s="29"/>
      <c r="F125" s="30"/>
      <c r="G125" s="31"/>
    </row>
    <row r="126" spans="1:9">
      <c r="A126" s="28"/>
      <c r="B126" s="125"/>
      <c r="C126" s="29"/>
      <c r="D126" s="29"/>
      <c r="E126" s="29"/>
      <c r="F126" s="30"/>
      <c r="G126" s="31"/>
    </row>
    <row r="127" spans="1:9">
      <c r="A127" s="28"/>
      <c r="B127" s="125"/>
      <c r="C127" s="29"/>
      <c r="D127" s="29"/>
      <c r="E127" s="29"/>
      <c r="F127" s="30"/>
      <c r="G127" s="31"/>
    </row>
    <row r="128" spans="1:9">
      <c r="A128" s="28"/>
      <c r="B128" s="125"/>
      <c r="C128" s="29"/>
      <c r="D128" s="29"/>
      <c r="E128" s="29"/>
      <c r="F128" s="30"/>
      <c r="G128" s="31"/>
    </row>
    <row r="129" spans="1:7">
      <c r="A129" s="28"/>
      <c r="B129" s="29"/>
      <c r="C129" s="29"/>
      <c r="D129" s="29"/>
      <c r="E129" s="29"/>
      <c r="F129" s="30"/>
      <c r="G129" s="31"/>
    </row>
    <row r="130" spans="1:7">
      <c r="A130" s="28"/>
      <c r="B130" s="29"/>
      <c r="C130" s="29"/>
      <c r="D130" s="29"/>
      <c r="E130" s="29"/>
      <c r="F130" s="30"/>
      <c r="G130" s="31"/>
    </row>
    <row r="131" spans="1:7">
      <c r="A131" s="28"/>
      <c r="B131" s="29"/>
      <c r="C131" s="29"/>
      <c r="D131" s="29"/>
      <c r="E131" s="29"/>
      <c r="F131" s="30"/>
      <c r="G131" s="31"/>
    </row>
    <row r="132" spans="1:7">
      <c r="A132" s="28"/>
      <c r="B132" s="29"/>
      <c r="C132" s="29"/>
      <c r="D132" s="29"/>
      <c r="E132" s="29"/>
      <c r="F132" s="30"/>
      <c r="G132" s="31"/>
    </row>
    <row r="133" spans="1:7">
      <c r="A133" s="28"/>
      <c r="B133" s="29"/>
      <c r="C133" s="29"/>
      <c r="D133" s="29"/>
      <c r="E133" s="29"/>
      <c r="F133" s="30"/>
      <c r="G133" s="31"/>
    </row>
    <row r="134" spans="1:7">
      <c r="A134" s="28"/>
      <c r="B134" s="29"/>
      <c r="C134" s="29"/>
      <c r="D134" s="29"/>
      <c r="E134" s="29"/>
      <c r="F134" s="30"/>
      <c r="G134" s="31"/>
    </row>
    <row r="135" spans="1:7">
      <c r="A135" s="28"/>
      <c r="B135" s="29"/>
      <c r="C135" s="29"/>
      <c r="D135" s="29"/>
      <c r="E135" s="29"/>
      <c r="F135" s="30"/>
      <c r="G135" s="31"/>
    </row>
    <row r="136" spans="1:7">
      <c r="B136" s="29"/>
      <c r="C136" s="29"/>
    </row>
    <row r="137" spans="1:7">
      <c r="B137" s="29"/>
      <c r="C137" s="29"/>
    </row>
  </sheetData>
  <mergeCells count="8">
    <mergeCell ref="A6:E7"/>
    <mergeCell ref="A9:A11"/>
    <mergeCell ref="B9:B11"/>
    <mergeCell ref="C9:C11"/>
    <mergeCell ref="D9:D11"/>
    <mergeCell ref="E9:G9"/>
    <mergeCell ref="E10:E11"/>
    <mergeCell ref="F10:G10"/>
  </mergeCells>
  <pageMargins left="0.6692913385826772" right="0.39370078740157483" top="0.59055118110236227" bottom="0.31496062992125984" header="0.31496062992125984" footer="0.17"/>
  <pageSetup paperSize="9" scale="77" orientation="portrait" verticalDpi="0" r:id="rId1"/>
  <headerFooter>
    <oddFooter>&amp;C&amp;P/14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RESUMO</vt:lpstr>
      <vt:lpstr>SERVIÇOS</vt:lpstr>
      <vt:lpstr>MATERIAIS</vt:lpstr>
      <vt:lpstr>MATERIAIS!Area_de_impressao</vt:lpstr>
      <vt:lpstr>RESUMO!Area_de_impressao</vt:lpstr>
      <vt:lpstr>SERVIÇOS!Area_de_impressao</vt:lpstr>
      <vt:lpstr>MATERIAIS!Titulos_de_impressao</vt:lpstr>
      <vt:lpstr>RESUMO!Titulos_de_impressao</vt:lpstr>
      <vt:lpstr>SERVIÇOS!Titulos_de_impressao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wellington.gomes</dc:creator>
  <cp:lastModifiedBy>Maria Rosinei Bezerra da Silva Queiroga</cp:lastModifiedBy>
  <cp:lastPrinted>2018-07-12T19:35:37Z</cp:lastPrinted>
  <dcterms:created xsi:type="dcterms:W3CDTF">2018-04-06T18:35:09Z</dcterms:created>
  <dcterms:modified xsi:type="dcterms:W3CDTF">2018-07-12T19:35:40Z</dcterms:modified>
</cp:coreProperties>
</file>